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DEU\K-DAE\07. Animation inter-prog\07.01 Stratégie Web\Site\040 - Fichiers AAP\AAP FEADER\"/>
    </mc:Choice>
  </mc:AlternateContent>
  <bookViews>
    <workbookView xWindow="0" yWindow="0" windowWidth="28800" windowHeight="12300" tabRatio="894"/>
  </bookViews>
  <sheets>
    <sheet name="Présentation" sheetId="1" r:id="rId1"/>
    <sheet name="Postes de dépenses" sheetId="8" r:id="rId2"/>
    <sheet name="A1 - Dépenses de personnel" sheetId="9" r:id="rId3"/>
    <sheet name="A1b - Dépenses de personnel -12" sheetId="10" r:id="rId4"/>
    <sheet name="A1c - Frais de transport" sheetId="12" r:id="rId5"/>
    <sheet name="A1d -Frais de transport au réel" sheetId="17" r:id="rId6"/>
    <sheet name="A1e - Frais de repas" sheetId="14" r:id="rId7"/>
    <sheet name="A1f - Frais d'hébergement" sheetId="16" r:id="rId8"/>
    <sheet name="A2 -Dépenses sur facturation" sheetId="2" r:id="rId9"/>
    <sheet name="A3 - Recettes réalisées" sheetId="7" r:id="rId10"/>
    <sheet name="Synthèse des dépenses" sheetId="6" r:id="rId11"/>
  </sheets>
  <definedNames>
    <definedName name="_xlnm._FilterDatabase" localSheetId="2" hidden="1">'A1 - Dépenses de personnel'!$C$9:$Z$74</definedName>
    <definedName name="_xlnm._FilterDatabase" localSheetId="3" hidden="1">'A1b - Dépenses de personnel -12'!$C$9:$X$75</definedName>
    <definedName name="_xlnm._FilterDatabase" localSheetId="4" hidden="1">'A1c - Frais de transport'!$C$7:$J$7</definedName>
    <definedName name="_xlnm._FilterDatabase" localSheetId="5" hidden="1">'A1d -Frais de transport au réel'!$C$7:$K$7</definedName>
    <definedName name="_xlnm._FilterDatabase" localSheetId="6" hidden="1">'A1e - Frais de repas'!$C$7:$J$7</definedName>
    <definedName name="_xlnm._FilterDatabase" localSheetId="7" hidden="1">'A1f - Frais d''hébergement'!$C$7:$K$7</definedName>
    <definedName name="_xlnm._FilterDatabase" localSheetId="8" hidden="1">'A2 -Dépenses sur facturation'!$C$7:$J$7</definedName>
    <definedName name="_xlnm.Print_Area" localSheetId="2">'A1 - Dépenses de personnel'!$A$1:$R$86</definedName>
    <definedName name="_xlnm.Print_Area" localSheetId="3">'A1b - Dépenses de personnel -12'!$A$1:$S$85</definedName>
    <definedName name="_xlnm.Print_Area" localSheetId="4">'A1c - Frais de transport'!$A$1:$J$81</definedName>
    <definedName name="_xlnm.Print_Area" localSheetId="5">'A1d -Frais de transport au réel'!$A$1:$K$81</definedName>
    <definedName name="_xlnm.Print_Area" localSheetId="6">'A1e - Frais de repas'!$A$1:$K$80</definedName>
    <definedName name="_xlnm.Print_Area" localSheetId="7">'A1f - Frais d''hébergement'!$A$1:$L$80</definedName>
    <definedName name="_xlnm.Print_Area" localSheetId="8">'A2 -Dépenses sur facturation'!$A$1:$L$81</definedName>
    <definedName name="_xlnm.Print_Area" localSheetId="9">'A3 - Recettes réalisées'!$A$1:$I$34</definedName>
    <definedName name="_xlnm.Print_Area" localSheetId="1">'Postes de dépenses'!$A$1:$E$17</definedName>
    <definedName name="_xlnm.Print_Area" localSheetId="0">Présentation!$A$1:$F$41</definedName>
    <definedName name="_xlnm.Print_Area" localSheetId="10">'Synthèse des dépenses'!$A$1:$H$76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3" i="17" l="1"/>
  <c r="I13" i="17"/>
  <c r="I12" i="17"/>
  <c r="I11" i="17"/>
  <c r="I10" i="17"/>
  <c r="I9" i="17"/>
  <c r="I8" i="17"/>
  <c r="C2" i="17"/>
  <c r="I73" i="17" l="1"/>
  <c r="O14" i="10"/>
  <c r="O15" i="10"/>
  <c r="O16" i="10"/>
  <c r="O17" i="10"/>
  <c r="O18" i="10"/>
  <c r="O19" i="10"/>
  <c r="O20" i="10"/>
  <c r="O21" i="10"/>
  <c r="O22" i="10"/>
  <c r="O23" i="10"/>
  <c r="O24" i="10"/>
  <c r="O25" i="10"/>
  <c r="O26" i="10"/>
  <c r="O27" i="10"/>
  <c r="O28" i="10"/>
  <c r="O29" i="10"/>
  <c r="O30" i="10"/>
  <c r="O31" i="10"/>
  <c r="O32" i="10"/>
  <c r="O33" i="10"/>
  <c r="O34" i="10"/>
  <c r="O35" i="10"/>
  <c r="O36" i="10"/>
  <c r="O37" i="10"/>
  <c r="O38" i="10"/>
  <c r="O39" i="10"/>
  <c r="O40" i="10"/>
  <c r="O41" i="10"/>
  <c r="O42" i="10"/>
  <c r="O43" i="10"/>
  <c r="O44" i="10"/>
  <c r="O45" i="10"/>
  <c r="O46" i="10"/>
  <c r="O47" i="10"/>
  <c r="O48" i="10"/>
  <c r="O49" i="10"/>
  <c r="O50" i="10"/>
  <c r="O51" i="10"/>
  <c r="O52" i="10"/>
  <c r="O53" i="10"/>
  <c r="O54" i="10"/>
  <c r="O55" i="10"/>
  <c r="O56" i="10"/>
  <c r="O57" i="10"/>
  <c r="O58" i="10"/>
  <c r="O59" i="10"/>
  <c r="O60" i="10"/>
  <c r="O61" i="10"/>
  <c r="O62" i="10"/>
  <c r="O63" i="10"/>
  <c r="O64" i="10"/>
  <c r="O65" i="10"/>
  <c r="O66" i="10"/>
  <c r="O67" i="10"/>
  <c r="O68" i="10"/>
  <c r="O69" i="10"/>
  <c r="O70" i="10"/>
  <c r="O71" i="10"/>
  <c r="O10" i="10"/>
  <c r="H14" i="12" l="1"/>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63" i="12"/>
  <c r="H64" i="12"/>
  <c r="H65" i="12"/>
  <c r="H66" i="12"/>
  <c r="H67" i="12"/>
  <c r="H68" i="12"/>
  <c r="H69" i="12"/>
  <c r="H70" i="12"/>
  <c r="H71" i="12"/>
  <c r="H72" i="12"/>
  <c r="H9" i="12" l="1"/>
  <c r="H10" i="12"/>
  <c r="H11" i="12"/>
  <c r="H12" i="12"/>
  <c r="H13" i="12"/>
  <c r="H8" i="12" l="1"/>
  <c r="P13" i="9" l="1"/>
  <c r="P14" i="9"/>
  <c r="P15" i="9"/>
  <c r="P16" i="9"/>
  <c r="P17" i="9"/>
  <c r="P18" i="9"/>
  <c r="P19" i="9"/>
  <c r="P20" i="9"/>
  <c r="P21" i="9"/>
  <c r="P22" i="9"/>
  <c r="P23" i="9"/>
  <c r="P24" i="9"/>
  <c r="P25" i="9"/>
  <c r="P26" i="9"/>
  <c r="P27" i="9"/>
  <c r="P28" i="9"/>
  <c r="P29" i="9"/>
  <c r="P30" i="9"/>
  <c r="P31" i="9"/>
  <c r="P32" i="9"/>
  <c r="P33" i="9"/>
  <c r="P34" i="9"/>
  <c r="P35" i="9"/>
  <c r="P36" i="9"/>
  <c r="P37" i="9"/>
  <c r="P38" i="9"/>
  <c r="P39" i="9"/>
  <c r="P40" i="9"/>
  <c r="P41" i="9"/>
  <c r="P42" i="9"/>
  <c r="P43" i="9"/>
  <c r="P44" i="9"/>
  <c r="P45" i="9"/>
  <c r="P46" i="9"/>
  <c r="P47" i="9"/>
  <c r="P48" i="9"/>
  <c r="P49" i="9"/>
  <c r="P50" i="9"/>
  <c r="P51" i="9"/>
  <c r="P52" i="9"/>
  <c r="P53" i="9"/>
  <c r="P54" i="9"/>
  <c r="P55" i="9"/>
  <c r="P56" i="9"/>
  <c r="P57" i="9"/>
  <c r="P58" i="9"/>
  <c r="P59" i="9"/>
  <c r="P60" i="9"/>
  <c r="P61" i="9"/>
  <c r="P62" i="9"/>
  <c r="P63" i="9"/>
  <c r="P64" i="9"/>
  <c r="P65" i="9"/>
  <c r="P66" i="9"/>
  <c r="P67" i="9"/>
  <c r="P68" i="9"/>
  <c r="P69" i="9"/>
  <c r="P70" i="9"/>
  <c r="P71" i="9"/>
  <c r="P12" i="9"/>
  <c r="P14" i="10" l="1"/>
  <c r="P15" i="10"/>
  <c r="P16" i="10"/>
  <c r="P17" i="10"/>
  <c r="P18" i="10"/>
  <c r="P19" i="10"/>
  <c r="P20" i="10"/>
  <c r="P21" i="10"/>
  <c r="P22" i="10"/>
  <c r="P23" i="10"/>
  <c r="P24" i="10"/>
  <c r="P25" i="10"/>
  <c r="P26" i="10"/>
  <c r="P27" i="10"/>
  <c r="P28" i="10"/>
  <c r="P29" i="10"/>
  <c r="P30" i="10"/>
  <c r="P31" i="10"/>
  <c r="P32" i="10"/>
  <c r="P33" i="10"/>
  <c r="P34" i="10"/>
  <c r="P35" i="10"/>
  <c r="P36" i="10"/>
  <c r="P37" i="10"/>
  <c r="P38" i="10"/>
  <c r="P39" i="10"/>
  <c r="P40" i="10"/>
  <c r="P41" i="10"/>
  <c r="P42" i="10"/>
  <c r="P43" i="10"/>
  <c r="P44" i="10"/>
  <c r="P45" i="10"/>
  <c r="P46" i="10"/>
  <c r="P47" i="10"/>
  <c r="P48" i="10"/>
  <c r="P49" i="10"/>
  <c r="P50" i="10"/>
  <c r="P51" i="10"/>
  <c r="P52" i="10"/>
  <c r="P53" i="10"/>
  <c r="P54" i="10"/>
  <c r="P55" i="10"/>
  <c r="P56" i="10"/>
  <c r="P57" i="10"/>
  <c r="P58" i="10"/>
  <c r="P59" i="10"/>
  <c r="P60" i="10"/>
  <c r="P61" i="10"/>
  <c r="P62" i="10"/>
  <c r="P63" i="10"/>
  <c r="P64" i="10"/>
  <c r="P65" i="10"/>
  <c r="P66" i="10"/>
  <c r="P67" i="10"/>
  <c r="P68" i="10"/>
  <c r="P69" i="10"/>
  <c r="P70" i="10"/>
  <c r="P71" i="10"/>
  <c r="N13" i="9"/>
  <c r="O13" i="9" s="1"/>
  <c r="N14" i="9"/>
  <c r="O14" i="9" s="1"/>
  <c r="N15" i="9"/>
  <c r="O15" i="9" s="1"/>
  <c r="N16" i="9"/>
  <c r="O16" i="9" s="1"/>
  <c r="N17" i="9"/>
  <c r="O17" i="9" s="1"/>
  <c r="N18" i="9"/>
  <c r="O18" i="9" s="1"/>
  <c r="N19" i="9"/>
  <c r="O19" i="9" s="1"/>
  <c r="N20" i="9"/>
  <c r="O20" i="9" s="1"/>
  <c r="N21" i="9"/>
  <c r="O21" i="9" s="1"/>
  <c r="N22" i="9"/>
  <c r="O22" i="9" s="1"/>
  <c r="N23" i="9"/>
  <c r="O23" i="9" s="1"/>
  <c r="N24" i="9"/>
  <c r="O24" i="9" s="1"/>
  <c r="N25" i="9"/>
  <c r="O25" i="9" s="1"/>
  <c r="N26" i="9"/>
  <c r="O26" i="9" s="1"/>
  <c r="N27" i="9"/>
  <c r="O27" i="9" s="1"/>
  <c r="N28" i="9"/>
  <c r="O28" i="9" s="1"/>
  <c r="N29" i="9"/>
  <c r="O29" i="9" s="1"/>
  <c r="N30" i="9"/>
  <c r="O30" i="9" s="1"/>
  <c r="N31" i="9"/>
  <c r="O31" i="9"/>
  <c r="N32" i="9"/>
  <c r="O32" i="9" s="1"/>
  <c r="N33" i="9"/>
  <c r="O33" i="9" s="1"/>
  <c r="N34" i="9"/>
  <c r="O34" i="9" s="1"/>
  <c r="N35" i="9"/>
  <c r="O35" i="9"/>
  <c r="N36" i="9"/>
  <c r="O36" i="9" s="1"/>
  <c r="N37" i="9"/>
  <c r="O37" i="9" s="1"/>
  <c r="N38" i="9"/>
  <c r="O38" i="9" s="1"/>
  <c r="N39" i="9"/>
  <c r="O39" i="9" s="1"/>
  <c r="N40" i="9"/>
  <c r="O40" i="9" s="1"/>
  <c r="N41" i="9"/>
  <c r="O41" i="9" s="1"/>
  <c r="N42" i="9"/>
  <c r="O42" i="9" s="1"/>
  <c r="N43" i="9"/>
  <c r="O43" i="9" s="1"/>
  <c r="N44" i="9"/>
  <c r="O44" i="9" s="1"/>
  <c r="N45" i="9"/>
  <c r="O45" i="9" s="1"/>
  <c r="N46" i="9"/>
  <c r="O46" i="9" s="1"/>
  <c r="N47" i="9"/>
  <c r="O47" i="9"/>
  <c r="N48" i="9"/>
  <c r="O48" i="9" s="1"/>
  <c r="N49" i="9"/>
  <c r="O49" i="9" s="1"/>
  <c r="N50" i="9"/>
  <c r="O50" i="9" s="1"/>
  <c r="N51" i="9"/>
  <c r="O51" i="9" s="1"/>
  <c r="N52" i="9"/>
  <c r="O52" i="9" s="1"/>
  <c r="N53" i="9"/>
  <c r="O53" i="9" s="1"/>
  <c r="N54" i="9"/>
  <c r="O54" i="9" s="1"/>
  <c r="N55" i="9"/>
  <c r="O55" i="9" s="1"/>
  <c r="N56" i="9"/>
  <c r="O56" i="9" s="1"/>
  <c r="N57" i="9"/>
  <c r="O57" i="9" s="1"/>
  <c r="N58" i="9"/>
  <c r="O58" i="9" s="1"/>
  <c r="N59" i="9"/>
  <c r="O59" i="9" s="1"/>
  <c r="N60" i="9"/>
  <c r="O60" i="9" s="1"/>
  <c r="N61" i="9"/>
  <c r="O61" i="9" s="1"/>
  <c r="N62" i="9"/>
  <c r="O62" i="9" s="1"/>
  <c r="N63" i="9"/>
  <c r="O63" i="9" s="1"/>
  <c r="N64" i="9"/>
  <c r="O64" i="9" s="1"/>
  <c r="N65" i="9"/>
  <c r="O65" i="9" s="1"/>
  <c r="N66" i="9"/>
  <c r="O66" i="9" s="1"/>
  <c r="N67" i="9"/>
  <c r="O67" i="9"/>
  <c r="N68" i="9"/>
  <c r="O68" i="9" s="1"/>
  <c r="N69" i="9"/>
  <c r="O69" i="9" s="1"/>
  <c r="N70" i="9"/>
  <c r="O70" i="9" s="1"/>
  <c r="N71" i="9"/>
  <c r="O71" i="9" s="1"/>
  <c r="N12" i="9"/>
  <c r="P10" i="9"/>
  <c r="N10" i="9" s="1"/>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62" i="9"/>
  <c r="I63" i="9"/>
  <c r="I64" i="9"/>
  <c r="I65" i="9"/>
  <c r="I66" i="9"/>
  <c r="I67" i="9"/>
  <c r="I68" i="9"/>
  <c r="I69" i="9"/>
  <c r="I70" i="9"/>
  <c r="I71" i="9"/>
  <c r="I11" i="9"/>
  <c r="I10" i="9"/>
  <c r="P11" i="9"/>
  <c r="N11" i="9" s="1"/>
  <c r="O12" i="9" l="1"/>
  <c r="O72" i="9" s="1"/>
  <c r="N72" i="9"/>
  <c r="O10" i="9"/>
  <c r="O11" i="9"/>
  <c r="I8" i="16" l="1"/>
  <c r="H8" i="14"/>
  <c r="G73" i="2" l="1"/>
  <c r="B10" i="6" s="1"/>
  <c r="J73" i="16"/>
  <c r="I64" i="16"/>
  <c r="I63" i="16"/>
  <c r="I62" i="16"/>
  <c r="I61" i="16"/>
  <c r="I60" i="16"/>
  <c r="I59" i="16"/>
  <c r="I58" i="16"/>
  <c r="I57" i="16"/>
  <c r="I56" i="16"/>
  <c r="I55" i="16"/>
  <c r="I54" i="16"/>
  <c r="I53" i="16"/>
  <c r="I52" i="16"/>
  <c r="I51" i="16"/>
  <c r="I50" i="16"/>
  <c r="I49" i="16"/>
  <c r="I48" i="16"/>
  <c r="I47" i="16"/>
  <c r="I46" i="16"/>
  <c r="I45" i="16"/>
  <c r="I44" i="16"/>
  <c r="I43" i="16"/>
  <c r="I42" i="16"/>
  <c r="I41" i="16"/>
  <c r="I40" i="16"/>
  <c r="I39" i="16"/>
  <c r="I38" i="16"/>
  <c r="I37" i="16"/>
  <c r="I36" i="16"/>
  <c r="I73" i="14"/>
  <c r="H60" i="14"/>
  <c r="H59" i="14"/>
  <c r="H58" i="14"/>
  <c r="H57" i="14"/>
  <c r="H56" i="14"/>
  <c r="H55" i="14"/>
  <c r="H54" i="14"/>
  <c r="H53" i="14"/>
  <c r="H52" i="14"/>
  <c r="H51" i="14"/>
  <c r="H50" i="14"/>
  <c r="H49" i="14"/>
  <c r="H48" i="14"/>
  <c r="H47" i="14"/>
  <c r="H46" i="14"/>
  <c r="H45" i="14"/>
  <c r="H44" i="14"/>
  <c r="H43" i="14"/>
  <c r="H42" i="14"/>
  <c r="H41" i="14"/>
  <c r="H40" i="14"/>
  <c r="H39" i="14"/>
  <c r="H38" i="14"/>
  <c r="H37" i="14"/>
  <c r="H36" i="14"/>
  <c r="H35" i="14"/>
  <c r="H34" i="14"/>
  <c r="H33" i="14"/>
  <c r="H32" i="14"/>
  <c r="H31" i="14"/>
  <c r="H30" i="14"/>
  <c r="H29" i="14"/>
  <c r="J65" i="10"/>
  <c r="J64" i="10"/>
  <c r="J63" i="10"/>
  <c r="J62" i="10"/>
  <c r="J61" i="10"/>
  <c r="J60" i="10"/>
  <c r="J59" i="10"/>
  <c r="J58" i="10"/>
  <c r="J57" i="10"/>
  <c r="J56" i="10"/>
  <c r="J55" i="10"/>
  <c r="J54" i="10"/>
  <c r="J53" i="10"/>
  <c r="J66" i="10"/>
  <c r="J68"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I9" i="16" l="1"/>
  <c r="I10" i="16"/>
  <c r="I11" i="16"/>
  <c r="I12" i="16"/>
  <c r="I13" i="16"/>
  <c r="I14" i="16"/>
  <c r="I15" i="16"/>
  <c r="I16" i="16"/>
  <c r="I17" i="16"/>
  <c r="I18" i="16"/>
  <c r="I19" i="16"/>
  <c r="I20" i="16"/>
  <c r="I21" i="16"/>
  <c r="I22" i="16"/>
  <c r="I23" i="16"/>
  <c r="I24" i="16"/>
  <c r="I25" i="16"/>
  <c r="I26" i="16"/>
  <c r="I27" i="16"/>
  <c r="I28" i="16"/>
  <c r="I29" i="16"/>
  <c r="I30" i="16"/>
  <c r="I31" i="16"/>
  <c r="I32" i="16"/>
  <c r="I33" i="16"/>
  <c r="I34" i="16"/>
  <c r="I35" i="16"/>
  <c r="I65" i="16"/>
  <c r="I66" i="16"/>
  <c r="I67" i="16"/>
  <c r="I68" i="16"/>
  <c r="I69" i="16"/>
  <c r="I70" i="16"/>
  <c r="I71" i="16"/>
  <c r="I72" i="16"/>
  <c r="C2" i="16"/>
  <c r="H9" i="14"/>
  <c r="H10" i="14"/>
  <c r="H11" i="14"/>
  <c r="H12" i="14"/>
  <c r="H13" i="14"/>
  <c r="H14" i="14"/>
  <c r="H15" i="14"/>
  <c r="H16" i="14"/>
  <c r="H17" i="14"/>
  <c r="H18" i="14"/>
  <c r="H19" i="14"/>
  <c r="H20" i="14"/>
  <c r="H21" i="14"/>
  <c r="H22" i="14"/>
  <c r="H23" i="14"/>
  <c r="H24" i="14"/>
  <c r="H25" i="14"/>
  <c r="H26" i="14"/>
  <c r="H27" i="14"/>
  <c r="H28" i="14"/>
  <c r="H61" i="14"/>
  <c r="H62" i="14"/>
  <c r="H63" i="14"/>
  <c r="H64" i="14"/>
  <c r="H65" i="14"/>
  <c r="H66" i="14"/>
  <c r="H67" i="14"/>
  <c r="H68" i="14"/>
  <c r="H69" i="14"/>
  <c r="H70" i="14"/>
  <c r="H71" i="14"/>
  <c r="H72" i="14"/>
  <c r="C2" i="14"/>
  <c r="I73" i="16" l="1"/>
  <c r="H73" i="14"/>
  <c r="H73" i="12"/>
  <c r="C2" i="12"/>
  <c r="B9" i="6" l="1"/>
  <c r="H73" i="2"/>
  <c r="J23" i="10" l="1"/>
  <c r="J22" i="10"/>
  <c r="J21" i="10"/>
  <c r="J20" i="10"/>
  <c r="J19" i="10"/>
  <c r="J18" i="10"/>
  <c r="J17" i="10"/>
  <c r="J16" i="10"/>
  <c r="J15" i="10"/>
  <c r="J14" i="10"/>
  <c r="J13" i="10"/>
  <c r="O13" i="10" s="1"/>
  <c r="P13" i="10" s="1"/>
  <c r="J12" i="10"/>
  <c r="O12" i="10" s="1"/>
  <c r="P12" i="10" s="1"/>
  <c r="J11" i="10"/>
  <c r="O11" i="10" s="1"/>
  <c r="O72" i="10" l="1"/>
  <c r="P11" i="10"/>
  <c r="P72" i="10" s="1"/>
  <c r="A33" i="6"/>
  <c r="A34" i="6"/>
  <c r="A35" i="6"/>
  <c r="A36" i="6"/>
  <c r="A37" i="6"/>
  <c r="A38" i="6"/>
  <c r="A39" i="6"/>
  <c r="A32" i="6"/>
  <c r="E39" i="6" l="1"/>
  <c r="B39" i="6"/>
  <c r="F39" i="6"/>
  <c r="D39" i="6"/>
  <c r="C39" i="6"/>
  <c r="C38" i="6"/>
  <c r="D38" i="6"/>
  <c r="B38" i="6"/>
  <c r="E38" i="6"/>
  <c r="F38" i="6"/>
  <c r="E37" i="6"/>
  <c r="F37" i="6"/>
  <c r="C37" i="6"/>
  <c r="B37" i="6"/>
  <c r="D37" i="6"/>
  <c r="D36" i="6"/>
  <c r="E36" i="6"/>
  <c r="F36" i="6"/>
  <c r="B36" i="6"/>
  <c r="C36" i="6"/>
  <c r="E34" i="6"/>
  <c r="F34" i="6"/>
  <c r="D34" i="6"/>
  <c r="B34" i="6"/>
  <c r="C34" i="6"/>
  <c r="C33" i="6"/>
  <c r="D33" i="6"/>
  <c r="B33" i="6"/>
  <c r="E33" i="6"/>
  <c r="F33" i="6"/>
  <c r="E32" i="6"/>
  <c r="F32" i="6"/>
  <c r="D32" i="6"/>
  <c r="C32" i="6"/>
  <c r="B32" i="6"/>
  <c r="B35" i="6"/>
  <c r="D35" i="6"/>
  <c r="E35" i="6"/>
  <c r="C35" i="6"/>
  <c r="F35" i="6"/>
  <c r="B2" i="10"/>
  <c r="B2" i="9"/>
  <c r="A31" i="6" l="1"/>
  <c r="B31" i="6" s="1"/>
  <c r="F31" i="6" l="1"/>
  <c r="F40" i="6" s="1"/>
  <c r="C31" i="6"/>
  <c r="C40" i="6" s="1"/>
  <c r="E31" i="6"/>
  <c r="E40" i="6" s="1"/>
  <c r="B40" i="6"/>
  <c r="D31" i="6"/>
  <c r="D40" i="6" s="1"/>
  <c r="J71" i="10"/>
  <c r="J70" i="10"/>
  <c r="J69" i="10"/>
  <c r="J67" i="10"/>
  <c r="J52" i="10"/>
  <c r="J26" i="10"/>
  <c r="J25" i="10"/>
  <c r="J24" i="10"/>
  <c r="B17" i="6" l="1"/>
  <c r="F42" i="6"/>
  <c r="B2" i="2" l="1"/>
  <c r="B2" i="6"/>
  <c r="B2" i="7"/>
  <c r="A64" i="6" l="1"/>
  <c r="A65" i="6"/>
  <c r="A66" i="6"/>
  <c r="A67" i="6"/>
  <c r="A68" i="6"/>
  <c r="A69" i="6"/>
  <c r="A70" i="6"/>
  <c r="A71" i="6"/>
  <c r="A63" i="6"/>
  <c r="A48" i="6"/>
  <c r="A49" i="6"/>
  <c r="A50" i="6"/>
  <c r="A51" i="6"/>
  <c r="A52" i="6"/>
  <c r="A53" i="6"/>
  <c r="A54" i="6"/>
  <c r="A55" i="6"/>
  <c r="A47" i="6"/>
  <c r="C71" i="6" l="1"/>
  <c r="B71" i="6"/>
  <c r="D71" i="6"/>
  <c r="E71" i="6"/>
  <c r="F71" i="6"/>
  <c r="C54" i="6"/>
  <c r="D54" i="6"/>
  <c r="E54" i="6"/>
  <c r="F54" i="6"/>
  <c r="B54" i="6"/>
  <c r="B70" i="6"/>
  <c r="F70" i="6"/>
  <c r="C70" i="6"/>
  <c r="D70" i="6"/>
  <c r="E70" i="6"/>
  <c r="C69" i="6"/>
  <c r="B69" i="6"/>
  <c r="E69" i="6"/>
  <c r="D69" i="6"/>
  <c r="F69" i="6"/>
  <c r="C68" i="6"/>
  <c r="D68" i="6"/>
  <c r="F68" i="6"/>
  <c r="E68" i="6"/>
  <c r="B68" i="6"/>
  <c r="C66" i="6"/>
  <c r="D66" i="6"/>
  <c r="E66" i="6"/>
  <c r="F66" i="6"/>
  <c r="B66" i="6"/>
  <c r="B53" i="6"/>
  <c r="C53" i="6"/>
  <c r="D53" i="6"/>
  <c r="E53" i="6"/>
  <c r="F53" i="6"/>
  <c r="B50" i="6"/>
  <c r="F50" i="6"/>
  <c r="C50" i="6"/>
  <c r="D50" i="6"/>
  <c r="E50" i="6"/>
  <c r="F48" i="6"/>
  <c r="B48" i="6"/>
  <c r="C48" i="6"/>
  <c r="E48" i="6"/>
  <c r="D48" i="6"/>
  <c r="C65" i="6"/>
  <c r="F65" i="6"/>
  <c r="D65" i="6"/>
  <c r="B65" i="6"/>
  <c r="E65" i="6"/>
  <c r="C52" i="6"/>
  <c r="E52" i="6"/>
  <c r="B52" i="6"/>
  <c r="D52" i="6"/>
  <c r="F52" i="6"/>
  <c r="B49" i="6"/>
  <c r="D49" i="6"/>
  <c r="E49" i="6"/>
  <c r="C49" i="6"/>
  <c r="F49" i="6"/>
  <c r="C55" i="6"/>
  <c r="F55" i="6"/>
  <c r="D55" i="6"/>
  <c r="B55" i="6"/>
  <c r="E55" i="6"/>
  <c r="C64" i="6"/>
  <c r="D64" i="6"/>
  <c r="E64" i="6"/>
  <c r="F64" i="6"/>
  <c r="B64" i="6"/>
  <c r="F51" i="6"/>
  <c r="D51" i="6"/>
  <c r="B51" i="6"/>
  <c r="E51" i="6"/>
  <c r="C51" i="6"/>
  <c r="F67" i="6"/>
  <c r="B67" i="6"/>
  <c r="C67" i="6"/>
  <c r="D67" i="6"/>
  <c r="E67" i="6"/>
  <c r="C63" i="6"/>
  <c r="E63" i="6"/>
  <c r="F63" i="6"/>
  <c r="B63" i="6"/>
  <c r="D63" i="6"/>
  <c r="C47" i="6"/>
  <c r="D47" i="6"/>
  <c r="E47" i="6"/>
  <c r="F47" i="6"/>
  <c r="B47" i="6"/>
  <c r="B18" i="6"/>
  <c r="B20" i="6"/>
  <c r="B19" i="6"/>
  <c r="B21" i="6"/>
  <c r="G50" i="6" l="1"/>
  <c r="G55" i="6"/>
  <c r="G52" i="6"/>
  <c r="G65" i="6"/>
  <c r="G68" i="6"/>
  <c r="G54" i="6"/>
  <c r="G49" i="6"/>
  <c r="G48" i="6"/>
  <c r="G53" i="6"/>
  <c r="G66" i="6"/>
  <c r="G69" i="6"/>
  <c r="G70" i="6"/>
  <c r="G71" i="6"/>
  <c r="D56" i="6"/>
  <c r="G67" i="6"/>
  <c r="C56" i="6"/>
  <c r="F56" i="6"/>
  <c r="B72" i="6"/>
  <c r="B56" i="6"/>
  <c r="G51" i="6"/>
  <c r="D72" i="6"/>
  <c r="D19" i="6" s="1"/>
  <c r="F72" i="6"/>
  <c r="D21" i="6" s="1"/>
  <c r="E56" i="6"/>
  <c r="E72" i="6"/>
  <c r="D20" i="6" s="1"/>
  <c r="C72" i="6"/>
  <c r="B22" i="6"/>
  <c r="G63" i="6"/>
  <c r="F58" i="6" l="1"/>
  <c r="F74" i="6"/>
  <c r="D18" i="6"/>
  <c r="C18" i="6"/>
  <c r="C20" i="6"/>
  <c r="E20" i="6" s="1"/>
  <c r="C21" i="6"/>
  <c r="E21" i="6" s="1"/>
  <c r="E18" i="6" l="1"/>
  <c r="B18" i="7"/>
  <c r="G64" i="6" l="1"/>
  <c r="D17" i="6" l="1"/>
  <c r="C19" i="6"/>
  <c r="D22" i="6" l="1"/>
  <c r="E19" i="6"/>
  <c r="G31" i="6"/>
  <c r="G33" i="6" l="1"/>
  <c r="G32" i="6"/>
  <c r="G34" i="6" l="1"/>
  <c r="G35" i="6" l="1"/>
  <c r="G36" i="6" l="1"/>
  <c r="G37" i="6" l="1"/>
  <c r="G38" i="6" l="1"/>
  <c r="G39" i="6"/>
  <c r="G47" i="6" l="1"/>
  <c r="C17" i="6"/>
  <c r="E17" i="6" s="1"/>
  <c r="C22" i="6" l="1"/>
  <c r="E24" i="6" s="1"/>
  <c r="R74" i="10"/>
  <c r="B8" i="6" s="1"/>
  <c r="R75" i="10" l="1"/>
  <c r="B11" i="6" s="1"/>
  <c r="B12" i="6" s="1"/>
</calcChain>
</file>

<file path=xl/sharedStrings.xml><?xml version="1.0" encoding="utf-8"?>
<sst xmlns="http://schemas.openxmlformats.org/spreadsheetml/2006/main" count="736" uniqueCount="227">
  <si>
    <t>TOTAL</t>
  </si>
  <si>
    <t>Intitulé du projet</t>
  </si>
  <si>
    <t>L'article 68 du règlement (UE) n° 1303/2013 du 17 décembre 2013 prévoit un financement à taux forfaitaire pour les coûts indirects sur la base d'un forfait de 15 % des coûts de personnels éligibles directs.</t>
  </si>
  <si>
    <t>Je demande (nous demandons) à bénéficier de l'aide sur les coûts indirects  liés à l'opération d'un taux forfaitaire de 15 % des frais de personnels directs éligibles (art 68-1-b du RUE 1303-2013) - OUI / NON :</t>
  </si>
  <si>
    <t>Montant HT présenté</t>
  </si>
  <si>
    <t>NB : Les recettes générées par l’opération pendant sa période de réalisation seront déduites du montant total des dépenses éligibles au moment du paiement des aides</t>
  </si>
  <si>
    <t>Oui</t>
  </si>
  <si>
    <t>Non</t>
  </si>
  <si>
    <t>Identification du partenariat</t>
  </si>
  <si>
    <t>Nom de l'organisme</t>
  </si>
  <si>
    <t>Chef de file</t>
  </si>
  <si>
    <t>Partenaire 1</t>
  </si>
  <si>
    <t>Partenaire 2</t>
  </si>
  <si>
    <t>Partenaire 3</t>
  </si>
  <si>
    <t>Partenaire 4</t>
  </si>
  <si>
    <t>Partenaire 5</t>
  </si>
  <si>
    <t>Partenaire 6</t>
  </si>
  <si>
    <t>Partenaire 7</t>
  </si>
  <si>
    <t>Partenaire 8</t>
  </si>
  <si>
    <t>numéro d'action</t>
  </si>
  <si>
    <t>libellé de l'action</t>
  </si>
  <si>
    <t>action 1</t>
  </si>
  <si>
    <t>action 2</t>
  </si>
  <si>
    <t>action 3</t>
  </si>
  <si>
    <t>action 4</t>
  </si>
  <si>
    <t>action 5</t>
  </si>
  <si>
    <t>action 6</t>
  </si>
  <si>
    <t>action 7</t>
  </si>
  <si>
    <t>action 8</t>
  </si>
  <si>
    <t>action 9</t>
  </si>
  <si>
    <t>Indications sur les postes de dépenses</t>
  </si>
  <si>
    <t>Poste</t>
  </si>
  <si>
    <t>Description</t>
  </si>
  <si>
    <t>Fonctionnement</t>
  </si>
  <si>
    <t>Coûts dir. Invest.</t>
  </si>
  <si>
    <t>Coûts directs du projet en investissement : il s'agit des investissements nécessaires et directement liés à la réalisation du projet mis en œuvre par le groupe de projet.</t>
  </si>
  <si>
    <t>Coûts dir. Hors Invest.</t>
  </si>
  <si>
    <t>Coûts directs du projet hors investissement : il s'agit des autres types de coûts qui découlent directement de la mise en œuvre du projet, par exemple le salaire de techniciens, l'acquisition de petit matériel, les prestations d'analyse, le coût de la diffusion des résultats etc.</t>
  </si>
  <si>
    <t>Description de l'intervention</t>
  </si>
  <si>
    <t>Justificatif joint</t>
  </si>
  <si>
    <t>Description de la dépense présentée</t>
  </si>
  <si>
    <t>Dépenses prévisionnelles de personnel</t>
  </si>
  <si>
    <t>Dépenses prévisionnelles de facturation</t>
  </si>
  <si>
    <t>Coûts indirects</t>
  </si>
  <si>
    <t>Chef de file / partenaires</t>
  </si>
  <si>
    <t>Etudes</t>
  </si>
  <si>
    <t>Animation</t>
  </si>
  <si>
    <t>Les frais administratifs de la structure tels que les dépenses de fonctionnement courant de la structure dont les frais de structure, l'achat de fourniture, autres dépenses de personnel intervenant sur l'opération, par exemple pour l'envoi de courriers, etc. sont éligibles à ce titre en application de ce forfait de coûts indirects.</t>
  </si>
  <si>
    <t>Etudes portant sur la zone concernée par le projet, études de faisabilité ou liées à l'élaboration du projet réalisées par un prestataire externe</t>
  </si>
  <si>
    <t>Animation de zone concernée par le projet afin de rendre possible un projet territorial collectif ou un projet que doit réaliser un groupe opérationnel du PEI. Il s'agit des frais de personnel, y compris les frais de prestation de service d'appui à l'innovation.</t>
  </si>
  <si>
    <r>
      <t xml:space="preserve">Dépenses contribuant au fonctionnement de la coopération, </t>
    </r>
    <r>
      <rPr>
        <b/>
        <sz val="8"/>
        <color theme="1"/>
        <rFont val="Tahoma"/>
        <family val="2"/>
      </rPr>
      <t>découlant de l'acte de coopération</t>
    </r>
    <r>
      <rPr>
        <sz val="8"/>
        <color theme="1"/>
        <rFont val="Tahoma"/>
        <family val="2"/>
      </rPr>
      <t>, par exemple : le coût d'un coordinateur,  la location de salles de réunion, le recours à des prestations de service et prestations de conseil ou d'expertise, d’achat  de petits équipements en lien direct avec le fonctionnement de la coopération.</t>
    </r>
  </si>
  <si>
    <t xml:space="preserve">Intitulé du projet : </t>
  </si>
  <si>
    <t>Est-ce que le bénéficiaire ayant supporté la dépense est soumis au respect des règles de la commande publique/ marchés publics ?</t>
  </si>
  <si>
    <t>Dénomination  du fournisseur à l'origine de la facture</t>
  </si>
  <si>
    <t>Description de la recette</t>
  </si>
  <si>
    <t>Identifiant du justificatif</t>
  </si>
  <si>
    <t>Date d’émission</t>
  </si>
  <si>
    <t>Date d’encaissement</t>
  </si>
  <si>
    <t xml:space="preserve">Certifié exact et sincère, le (date) : </t>
  </si>
  <si>
    <t xml:space="preserve">Certifié exact et sincère, le (date) :      </t>
  </si>
  <si>
    <r>
      <t xml:space="preserve">Nom, prénom du </t>
    </r>
    <r>
      <rPr>
        <b/>
        <sz val="10"/>
        <rFont val="Tahoma"/>
        <family val="2"/>
      </rPr>
      <t>représentant de la structure</t>
    </r>
    <r>
      <rPr>
        <sz val="10"/>
        <rFont val="Tahoma"/>
        <family val="2"/>
      </rPr>
      <t xml:space="preserve"> : </t>
    </r>
  </si>
  <si>
    <t xml:space="preserve">Nom, prénom du comptable de la structure : </t>
  </si>
  <si>
    <t>Qualité :</t>
  </si>
  <si>
    <t>Cachet et signature :</t>
  </si>
  <si>
    <t xml:space="preserve">Cachet et signature : </t>
  </si>
  <si>
    <t>Chaque dépense du formulaire doit obligatoirement être rattachée à un des postes de dépenses ci-dessous. Selon le régime d'aide auquel est rattaché votre projet, le taux d'aide peut varier en fonction du poste de dépense. Pour le détail, reportez-vous à votre convention juridique.</t>
  </si>
  <si>
    <t>heure(s)</t>
  </si>
  <si>
    <t>jour(s)</t>
  </si>
  <si>
    <r>
      <t xml:space="preserve">Nom de l'intervenant </t>
    </r>
    <r>
      <rPr>
        <vertAlign val="superscript"/>
        <sz val="8"/>
        <color theme="1"/>
        <rFont val="Tahoma"/>
        <family val="2"/>
      </rPr>
      <t>(1)</t>
    </r>
  </si>
  <si>
    <r>
      <t xml:space="preserve">Chef de file ou partenaire supportant la dépense
</t>
    </r>
    <r>
      <rPr>
        <i/>
        <sz val="8"/>
        <color theme="1"/>
        <rFont val="Tahoma"/>
        <family val="2"/>
      </rPr>
      <t>(Sélectionner dans liste déroulante - merci de renseigner l'onglet "Présentation" au préalable)</t>
    </r>
  </si>
  <si>
    <t>Année 1</t>
  </si>
  <si>
    <t>Année 2</t>
  </si>
  <si>
    <t>Année 3</t>
  </si>
  <si>
    <t>EtudesN1</t>
  </si>
  <si>
    <t>AnimationN1</t>
  </si>
  <si>
    <t>FonctionnementN1</t>
  </si>
  <si>
    <t>Coûts dir. Invest.N1</t>
  </si>
  <si>
    <t>Coûts dir. Hors Invest.N1</t>
  </si>
  <si>
    <t>EtudesN2</t>
  </si>
  <si>
    <t>AnimationN2</t>
  </si>
  <si>
    <t>FonctionnementN2</t>
  </si>
  <si>
    <t>Coûts dir. Invest.N2</t>
  </si>
  <si>
    <t>Coûts dir. Hors Invest.N2</t>
  </si>
  <si>
    <t>EtudesN3</t>
  </si>
  <si>
    <t>AnimationN3</t>
  </si>
  <si>
    <t>FonctionnementN3</t>
  </si>
  <si>
    <t>Coûts dir. Invest.N3</t>
  </si>
  <si>
    <t>Coûts dir. Hors Invest.N3</t>
  </si>
  <si>
    <t>(1) Nom sur le bulletin de salaire ou document équivalent</t>
  </si>
  <si>
    <t>TOTAL Année 3</t>
  </si>
  <si>
    <t>TOTAL Année 2</t>
  </si>
  <si>
    <t>TOTAL Année 1</t>
  </si>
  <si>
    <t>TOTAL réalisé</t>
  </si>
  <si>
    <t>(Sélectionnez dans la liste déroulante)</t>
  </si>
  <si>
    <t>Synthèse de l'opération par type de dépense</t>
  </si>
  <si>
    <t>Synthèse de l'opération par année de projet et par poste de dépense</t>
  </si>
  <si>
    <t>Synthèse de l'opération par année de projet, par poste de dépense et par partenaire</t>
  </si>
  <si>
    <r>
      <t xml:space="preserve">Action à laquelle la dépense est rattachée
</t>
    </r>
    <r>
      <rPr>
        <i/>
        <sz val="8"/>
        <color theme="1"/>
        <rFont val="Tahoma"/>
        <family val="2"/>
      </rPr>
      <t>(Sélectionner dans liste déroulante merci de renseigner l'onglet "Présentation" au préalable)</t>
    </r>
  </si>
  <si>
    <t xml:space="preserve">Annexe 2 - Dépenses sur facturation réalisées </t>
  </si>
  <si>
    <t>Montant HT réalisé</t>
  </si>
  <si>
    <r>
      <t xml:space="preserve">Poste de dépense
</t>
    </r>
    <r>
      <rPr>
        <i/>
        <sz val="8"/>
        <color theme="1"/>
        <rFont val="Tahoma"/>
        <family val="2"/>
      </rPr>
      <t>(Sélectionner dans liste déroulante)
Ex: "EtudesN1" correspondant à toutes les dépenses "Etudes" pour la 1ère année du projet</t>
    </r>
  </si>
  <si>
    <t>Pour les structures publiques chef de file uniquement : Je certifie que les dépenses figurant dans ce récapitulatif ont été réellement supportées par la structure qui demande le paiement de la subvention, et n’ont fait l’objet d’aucune remise, rabais, ristourne, ou avoir.</t>
  </si>
  <si>
    <t>Exemple : Action 1</t>
  </si>
  <si>
    <t>Doriane MARTIN</t>
  </si>
  <si>
    <t xml:space="preserve"> Association ABC</t>
  </si>
  <si>
    <t>Etat des lieux des pratiques</t>
  </si>
  <si>
    <t>Exemple: Action 3</t>
  </si>
  <si>
    <t>Martine DORIAN</t>
  </si>
  <si>
    <t>Coopérative ABC</t>
  </si>
  <si>
    <t>Mise en place des essais</t>
  </si>
  <si>
    <r>
      <t xml:space="preserve">Unité
</t>
    </r>
    <r>
      <rPr>
        <i/>
        <sz val="8"/>
        <color theme="1"/>
        <rFont val="Tahoma"/>
        <family val="2"/>
      </rPr>
      <t xml:space="preserve">Si l'agent travaille sur une base horaire, sélectionnez "heures"
Si l'agent est au forfait/jour,  sélectionnez "jours"
</t>
    </r>
    <r>
      <rPr>
        <sz val="6"/>
        <color rgb="FFFF0000"/>
        <rFont val="Tahoma"/>
        <family val="2"/>
      </rPr>
      <t xml:space="preserve">
</t>
    </r>
    <r>
      <rPr>
        <b/>
        <u/>
        <sz val="6"/>
        <color rgb="FFFF0000"/>
        <rFont val="Tahoma"/>
        <family val="2"/>
      </rPr>
      <t>ATTENTION</t>
    </r>
    <r>
      <rPr>
        <sz val="6"/>
        <color rgb="FFFF0000"/>
        <rFont val="Tahoma"/>
        <family val="2"/>
      </rPr>
      <t>: L'UNITE CHOISIE DOIT ETRE EN CONCORDANCE AVEC LE TEMPS DE TRAVAIL INDIQUE SUR LE CONTRAT DE TRAVAIL DU (DE LA) SALARIE(E).</t>
    </r>
  </si>
  <si>
    <r>
      <t xml:space="preserve">Unité 
</t>
    </r>
    <r>
      <rPr>
        <i/>
        <sz val="8"/>
        <color theme="1"/>
        <rFont val="Tahoma"/>
        <family val="2"/>
      </rPr>
      <t xml:space="preserve">Si l'agent travaille sur une base horaire, sélectionnez "heures"
Si l'agent est au forfait/jour,  sélectionnez "jours"
</t>
    </r>
    <r>
      <rPr>
        <b/>
        <i/>
        <u/>
        <sz val="6"/>
        <color rgb="FFFF0000"/>
        <rFont val="Tahoma"/>
        <family val="2"/>
      </rPr>
      <t xml:space="preserve">ATTENTION: </t>
    </r>
    <r>
      <rPr>
        <i/>
        <sz val="6"/>
        <color rgb="FFFF0000"/>
        <rFont val="Tahoma"/>
        <family val="2"/>
      </rPr>
      <t>L'UNITE CHOISIE DOIT ETRE EN CONCORDANCE AVEC LE TEMPS DE TRAVAIL INDIQUE SUR LE CONTRAT DE TRAVAIL DU (DE LA) SALARIE(E).</t>
    </r>
  </si>
  <si>
    <t>Merci de remplir une ligne par intervenant et par année de projet</t>
  </si>
  <si>
    <r>
      <t xml:space="preserve">Action(s) à laquelle/auxquelles se rattache(nt) la dépense
</t>
    </r>
    <r>
      <rPr>
        <i/>
        <sz val="8"/>
        <color theme="1"/>
        <rFont val="Tahoma"/>
        <family val="2"/>
      </rPr>
      <t>(Sélectionner dans liste déroulante)</t>
    </r>
  </si>
  <si>
    <r>
      <t xml:space="preserve">Poste de dépense
</t>
    </r>
    <r>
      <rPr>
        <i/>
        <sz val="8"/>
        <color theme="1"/>
        <rFont val="Tahoma"/>
        <family val="2"/>
      </rPr>
      <t xml:space="preserve">(Sélectionner dans liste déroulante)
</t>
    </r>
    <r>
      <rPr>
        <u/>
        <sz val="8"/>
        <color theme="1"/>
        <rFont val="Tahoma"/>
        <family val="2"/>
      </rPr>
      <t>Ex</t>
    </r>
    <r>
      <rPr>
        <sz val="8"/>
        <color theme="1"/>
        <rFont val="Tahoma"/>
        <family val="2"/>
      </rPr>
      <t>: "EtudesN1" correspondant à toutes les dépenses "Etudes" pour la 1ère année du projet</t>
    </r>
    <r>
      <rPr>
        <i/>
        <sz val="8"/>
        <color theme="1"/>
        <rFont val="Tahoma"/>
        <family val="2"/>
      </rPr>
      <t xml:space="preserve">
</t>
    </r>
  </si>
  <si>
    <r>
      <t>Base temps de travail annuel dans la structure</t>
    </r>
    <r>
      <rPr>
        <sz val="5"/>
        <color theme="1"/>
        <rFont val="Tahoma"/>
        <family val="2"/>
      </rPr>
      <t>(3)</t>
    </r>
    <r>
      <rPr>
        <b/>
        <i/>
        <sz val="8"/>
        <color theme="1"/>
        <rFont val="Tahoma"/>
        <family val="2"/>
      </rPr>
      <t xml:space="preserve">
</t>
    </r>
    <r>
      <rPr>
        <sz val="8"/>
        <color rgb="FFFF0000"/>
        <rFont val="Tahoma"/>
        <family val="2"/>
      </rPr>
      <t>(a)</t>
    </r>
    <r>
      <rPr>
        <b/>
        <i/>
        <sz val="8"/>
        <color theme="1"/>
        <rFont val="Tahoma"/>
        <family val="2"/>
      </rPr>
      <t xml:space="preserve">
</t>
    </r>
  </si>
  <si>
    <r>
      <t xml:space="preserve">Temps plein/partiel de l'intervenant (%)
</t>
    </r>
    <r>
      <rPr>
        <sz val="8"/>
        <color rgb="FFFF0000"/>
        <rFont val="Tahoma"/>
        <family val="2"/>
      </rPr>
      <t>(b)</t>
    </r>
  </si>
  <si>
    <t>(3) Base de temps de travail annuel effectif (ex: 1607h ou forfait/215 jours. Merci de vous référer au contrat de travail du/de la salarié(e) ).</t>
  </si>
  <si>
    <r>
      <t xml:space="preserve">Nom de l'intervenant </t>
    </r>
    <r>
      <rPr>
        <vertAlign val="superscript"/>
        <sz val="8"/>
        <color theme="1"/>
        <rFont val="Tahoma"/>
        <family val="2"/>
      </rPr>
      <t>(4)</t>
    </r>
  </si>
  <si>
    <r>
      <t>Base temps de travail annuel dans la structure</t>
    </r>
    <r>
      <rPr>
        <i/>
        <sz val="5"/>
        <color theme="1"/>
        <rFont val="Tahoma"/>
        <family val="2"/>
      </rPr>
      <t>(5)</t>
    </r>
    <r>
      <rPr>
        <b/>
        <i/>
        <sz val="8"/>
        <color theme="1"/>
        <rFont val="Tahoma"/>
        <family val="2"/>
      </rPr>
      <t xml:space="preserve">
</t>
    </r>
    <r>
      <rPr>
        <sz val="8"/>
        <color rgb="FFFF0000"/>
        <rFont val="Tahoma"/>
        <family val="2"/>
      </rPr>
      <t>(a)</t>
    </r>
    <r>
      <rPr>
        <b/>
        <i/>
        <sz val="8"/>
        <color theme="1"/>
        <rFont val="Tahoma"/>
        <family val="2"/>
      </rPr>
      <t xml:space="preserve">
</t>
    </r>
  </si>
  <si>
    <r>
      <t xml:space="preserve">Unité
</t>
    </r>
    <r>
      <rPr>
        <i/>
        <sz val="8"/>
        <color theme="1"/>
        <rFont val="Tahoma"/>
        <family val="2"/>
      </rPr>
      <t xml:space="preserve">Si l'agent travaille sur une base horaire, sélectionnez "heures".
Si l'agent est au forfait/jour,  sélectionnez "jours".
</t>
    </r>
    <r>
      <rPr>
        <i/>
        <sz val="6"/>
        <color rgb="FFFF0000"/>
        <rFont val="Tahoma"/>
        <family val="2"/>
      </rPr>
      <t xml:space="preserve">
</t>
    </r>
    <r>
      <rPr>
        <b/>
        <i/>
        <u/>
        <sz val="6"/>
        <color rgb="FFFF0000"/>
        <rFont val="Tahoma"/>
        <family val="2"/>
      </rPr>
      <t xml:space="preserve">ATTENTION: </t>
    </r>
    <r>
      <rPr>
        <i/>
        <sz val="6"/>
        <color rgb="FFFF0000"/>
        <rFont val="Tahoma"/>
        <family val="2"/>
      </rPr>
      <t>L'UNITE CHOISIE DOIT ETRE EN CONCORDANCE AVEC LE TEMPS DE TRAVAIL INDIQUE SUR LE CONTRAT DE TRAVAIL DU (DE LA) SALARIE(E).</t>
    </r>
  </si>
  <si>
    <r>
      <t xml:space="preserve">Nombre de mois travaillés sur la période de référence </t>
    </r>
    <r>
      <rPr>
        <sz val="6"/>
        <color theme="1"/>
        <rFont val="Tahoma"/>
        <family val="2"/>
      </rPr>
      <t>(6)</t>
    </r>
    <r>
      <rPr>
        <b/>
        <sz val="8"/>
        <color theme="1"/>
        <rFont val="Tahoma"/>
        <family val="2"/>
      </rPr>
      <t xml:space="preserve"> 
</t>
    </r>
    <r>
      <rPr>
        <sz val="8"/>
        <color rgb="FFFF0000"/>
        <rFont val="Tahoma"/>
        <family val="2"/>
      </rPr>
      <t xml:space="preserve"> ( c)</t>
    </r>
  </si>
  <si>
    <r>
      <t xml:space="preserve">Temps de travail annuel </t>
    </r>
    <r>
      <rPr>
        <sz val="5"/>
        <color theme="1"/>
        <rFont val="Tahoma"/>
        <family val="2"/>
      </rPr>
      <t xml:space="preserve"> </t>
    </r>
    <r>
      <rPr>
        <b/>
        <sz val="8"/>
        <color theme="1"/>
        <rFont val="Tahoma"/>
        <family val="2"/>
      </rPr>
      <t>de l'intervenant</t>
    </r>
    <r>
      <rPr>
        <b/>
        <sz val="6"/>
        <color theme="1"/>
        <rFont val="Tahoma"/>
        <family val="2"/>
      </rPr>
      <t xml:space="preserve">
</t>
    </r>
    <r>
      <rPr>
        <sz val="8"/>
        <color theme="1"/>
        <rFont val="Tahoma"/>
        <family val="2"/>
      </rPr>
      <t xml:space="preserve">
</t>
    </r>
    <r>
      <rPr>
        <sz val="8"/>
        <color rgb="FFFF0000"/>
        <rFont val="Tahoma"/>
        <family val="2"/>
      </rPr>
      <t>(d)=(a*b/12)*c</t>
    </r>
  </si>
  <si>
    <r>
      <t>Temps consacré à l'opération par l'agent</t>
    </r>
    <r>
      <rPr>
        <sz val="8"/>
        <color theme="1"/>
        <rFont val="Tahoma"/>
        <family val="2"/>
      </rPr>
      <t xml:space="preserve">
</t>
    </r>
    <r>
      <rPr>
        <i/>
        <sz val="8"/>
        <color rgb="FFFF0000"/>
        <rFont val="Tahoma"/>
        <family val="2"/>
      </rPr>
      <t>Merci d'indiquer un chiffre ou nombre entier.</t>
    </r>
    <r>
      <rPr>
        <sz val="8"/>
        <color theme="1"/>
        <rFont val="Tahoma"/>
        <family val="2"/>
      </rPr>
      <t xml:space="preserve">
</t>
    </r>
    <r>
      <rPr>
        <b/>
        <sz val="8"/>
        <color theme="1"/>
        <rFont val="Tahoma"/>
        <family val="2"/>
      </rPr>
      <t xml:space="preserve">
</t>
    </r>
    <r>
      <rPr>
        <sz val="8"/>
        <color rgb="FFFF0000"/>
        <rFont val="Tahoma"/>
        <family val="2"/>
      </rPr>
      <t>(f)</t>
    </r>
  </si>
  <si>
    <r>
      <t xml:space="preserve">Unité 
</t>
    </r>
    <r>
      <rPr>
        <i/>
        <sz val="8"/>
        <color theme="1"/>
        <rFont val="Tahoma"/>
        <family val="2"/>
      </rPr>
      <t xml:space="preserve">Si l'agent travaille sur une base horaire, sélectionnez "heures".
Si l'agent est au forfait/jour,  sélectionnez "jours".
</t>
    </r>
    <r>
      <rPr>
        <i/>
        <sz val="6"/>
        <color rgb="FFFF0000"/>
        <rFont val="Tahoma"/>
        <family val="2"/>
      </rPr>
      <t xml:space="preserve">
</t>
    </r>
    <r>
      <rPr>
        <b/>
        <i/>
        <u/>
        <sz val="6"/>
        <color rgb="FFFF0000"/>
        <rFont val="Tahoma"/>
        <family val="2"/>
      </rPr>
      <t xml:space="preserve">ATTENTION: </t>
    </r>
    <r>
      <rPr>
        <i/>
        <sz val="6"/>
        <color rgb="FFFF0000"/>
        <rFont val="Tahoma"/>
        <family val="2"/>
      </rPr>
      <t>L'UNITE CHOISIE DOIT ETRE EN CONCORDANCE AVEC LE TEMPS DE TRAVAIL INDIQUE SUR LE CONTRAT DE TRAVAIL DU (DE LA) SALARIE(E).</t>
    </r>
  </si>
  <si>
    <r>
      <t xml:space="preserve">Frais salariaux consacrée au projet
</t>
    </r>
    <r>
      <rPr>
        <sz val="8"/>
        <color rgb="FFFF0000"/>
        <rFont val="Tahoma"/>
        <family val="2"/>
      </rPr>
      <t>(g) = (e/d)*f</t>
    </r>
  </si>
  <si>
    <r>
      <t xml:space="preserve">Frais indirects
</t>
    </r>
    <r>
      <rPr>
        <i/>
        <sz val="8"/>
        <color theme="1"/>
        <rFont val="Tahoma"/>
        <family val="2"/>
      </rPr>
      <t>(Merci de vérifier que vous avez bien répondu à la question de la ligne 8 au préalable)</t>
    </r>
    <r>
      <rPr>
        <b/>
        <sz val="8"/>
        <color theme="1"/>
        <rFont val="Tahoma"/>
        <family val="2"/>
      </rPr>
      <t xml:space="preserve">
</t>
    </r>
    <r>
      <rPr>
        <sz val="8"/>
        <color rgb="FFFF0000"/>
        <rFont val="Tahoma"/>
        <family val="2"/>
      </rPr>
      <t>(h) = 15% x (f)</t>
    </r>
  </si>
  <si>
    <r>
      <t xml:space="preserve">Justificatifs joints
</t>
    </r>
    <r>
      <rPr>
        <sz val="8"/>
        <color rgb="FFFF0000"/>
        <rFont val="Tahoma"/>
        <family val="2"/>
      </rPr>
      <t>(fiches de paie ou extrait du livre de paie)</t>
    </r>
  </si>
  <si>
    <t>Martin DUBOIS</t>
  </si>
  <si>
    <t>Stage Conduite Etude</t>
  </si>
  <si>
    <t>(4) Nom sur le bulletin de salaire ou document équivalent</t>
  </si>
  <si>
    <t>(5) Base de temps de travail annuel effectif (ex: 1607h ou 215 jours. Merci de vous référer au contrat de travail du/de la salarié(e) ).</t>
  </si>
  <si>
    <t xml:space="preserve">(6) Par défaut, la période est de 12 mois mais elle peut être inférieure (par exemple, la période de base d'un stagiaire est souvent de 6 mois). La période de base permet le calcul du coût horaire ou journalier. </t>
  </si>
  <si>
    <t>Total Dépenses prévisionnelles de personnel</t>
  </si>
  <si>
    <t>Total Frais indirects</t>
  </si>
  <si>
    <r>
      <t xml:space="preserve">Certifié exact et sincère, le </t>
    </r>
    <r>
      <rPr>
        <i/>
        <sz val="10"/>
        <rFont val="Tahoma"/>
        <family val="2"/>
      </rPr>
      <t>(date)</t>
    </r>
    <r>
      <rPr>
        <sz val="10"/>
        <rFont val="Tahoma"/>
        <family val="2"/>
      </rPr>
      <t xml:space="preserve"> : </t>
    </r>
  </si>
  <si>
    <t>oui</t>
  </si>
  <si>
    <t>Merci d'indiquer l'intitulé de votre projet ici</t>
  </si>
  <si>
    <t>(2) Pour les frais salariaux: présenter séparément les jours passés sur le projet soit côté PDR Hauts-De-France soit côté PDR Nord-Pas de Calais. Ceci est valable pour les temps de bureaux.
Pour les dépenses qui ne peuvent pas être rattachées à un lieu physique: la dépense doit être rattachée au territoire ou se situe le siège/l’établissement du partenaire réalisant la dépense.</t>
  </si>
  <si>
    <t xml:space="preserve">Remboursement effectué suivant le barème de remboursement des frais de la fonction publique </t>
  </si>
  <si>
    <t>Frais de transport</t>
  </si>
  <si>
    <t>Type de véhicule</t>
  </si>
  <si>
    <r>
      <t xml:space="preserve">Poste de dépense
</t>
    </r>
    <r>
      <rPr>
        <i/>
        <sz val="8"/>
        <color theme="1"/>
        <rFont val="Tahoma"/>
        <family val="2"/>
      </rPr>
      <t>(Sélectionner dans liste déroulante)</t>
    </r>
  </si>
  <si>
    <t>Nom de l'Intervenant</t>
  </si>
  <si>
    <t>Frais de repas</t>
  </si>
  <si>
    <t xml:space="preserve">Type de véhicule </t>
  </si>
  <si>
    <t>Jusqu'à 2000km</t>
  </si>
  <si>
    <t>De 2001 à 10000km</t>
  </si>
  <si>
    <t>5 CV et moins</t>
  </si>
  <si>
    <t>6 CV et 7 CV</t>
  </si>
  <si>
    <t>8CV et plus</t>
  </si>
  <si>
    <t>Nombre de repas</t>
  </si>
  <si>
    <t>Montant forfaitaire</t>
  </si>
  <si>
    <t>Frais d'hébergement</t>
  </si>
  <si>
    <t xml:space="preserve">Description du déplacement </t>
  </si>
  <si>
    <t>Adresse du déplacement</t>
  </si>
  <si>
    <t>Nombre de nuit</t>
  </si>
  <si>
    <t>Paris intra-muros</t>
  </si>
  <si>
    <t>Commune du Grand Paris</t>
  </si>
  <si>
    <t>Ile de France</t>
  </si>
  <si>
    <t>Hors Ile de France</t>
  </si>
  <si>
    <t>Taux journaliers</t>
  </si>
  <si>
    <t>Handicapé / Personne à mobilité réduite</t>
  </si>
  <si>
    <t>Situation</t>
  </si>
  <si>
    <t>Hors Ile de France + de 200 000 habitants</t>
  </si>
  <si>
    <t>Prévisionnels de remboursement de frais</t>
  </si>
  <si>
    <t>Catégorie</t>
  </si>
  <si>
    <t>Page 10/10</t>
  </si>
  <si>
    <t>Page 9/10</t>
  </si>
  <si>
    <t>Page 8/10</t>
  </si>
  <si>
    <t>Page 7/10</t>
  </si>
  <si>
    <t>Page 6/10</t>
  </si>
  <si>
    <t>Page 5/10</t>
  </si>
  <si>
    <t>Page 4/10</t>
  </si>
  <si>
    <t>Page 3/10</t>
  </si>
  <si>
    <t>page 2/10</t>
  </si>
  <si>
    <t>Page 1/10</t>
  </si>
  <si>
    <t>Cette annexe doit être obligatoirement fournie au service instructeur en accompagnement du formulaire de demande d'instruction.
Les feuillets de l'annexe sont à compléter par le chef de file avec les dépenses de tous les partenaires.</t>
  </si>
  <si>
    <t>ANNEXE 1 - Dépenses de personnel et coûts indirects prévisionnels</t>
  </si>
  <si>
    <r>
      <t xml:space="preserve">Temps de travail annuel </t>
    </r>
    <r>
      <rPr>
        <sz val="5"/>
        <color theme="1"/>
        <rFont val="Tahoma"/>
        <family val="2"/>
      </rPr>
      <t xml:space="preserve"> </t>
    </r>
    <r>
      <rPr>
        <b/>
        <sz val="8"/>
        <color theme="1"/>
        <rFont val="Tahoma"/>
        <family val="2"/>
      </rPr>
      <t>de l'intervenant</t>
    </r>
    <r>
      <rPr>
        <b/>
        <sz val="6"/>
        <color theme="1"/>
        <rFont val="Tahoma"/>
        <family val="2"/>
      </rPr>
      <t xml:space="preserve">
</t>
    </r>
    <r>
      <rPr>
        <sz val="8"/>
        <color theme="1"/>
        <rFont val="Tahoma"/>
        <family val="2"/>
      </rPr>
      <t xml:space="preserve">
</t>
    </r>
    <r>
      <rPr>
        <sz val="8"/>
        <color rgb="FFFF0000"/>
        <rFont val="Tahoma"/>
        <family val="2"/>
      </rPr>
      <t>(c)=a*b</t>
    </r>
  </si>
  <si>
    <r>
      <t>Temps consacré à l'opération par l'agent</t>
    </r>
    <r>
      <rPr>
        <sz val="8"/>
        <color theme="1"/>
        <rFont val="Tahoma"/>
        <family val="2"/>
      </rPr>
      <t xml:space="preserve">
</t>
    </r>
    <r>
      <rPr>
        <b/>
        <sz val="8"/>
        <color theme="1"/>
        <rFont val="Tahoma"/>
        <family val="2"/>
      </rPr>
      <t xml:space="preserve">
</t>
    </r>
    <r>
      <rPr>
        <sz val="8"/>
        <color rgb="FFFF0000"/>
        <rFont val="Tahoma"/>
        <family val="2"/>
      </rPr>
      <t>(e)</t>
    </r>
  </si>
  <si>
    <r>
      <t xml:space="preserve">Frais salariaux consacrée au projet
</t>
    </r>
    <r>
      <rPr>
        <sz val="8"/>
        <color rgb="FFFF0000"/>
        <rFont val="Tahoma"/>
        <family val="2"/>
      </rPr>
      <t>(f) =(d/c)*e</t>
    </r>
  </si>
  <si>
    <r>
      <t xml:space="preserve">Frais indirects
</t>
    </r>
    <r>
      <rPr>
        <i/>
        <sz val="8"/>
        <color theme="1"/>
        <rFont val="Tahoma"/>
        <family val="2"/>
      </rPr>
      <t>(Merci de vérifier que vous avez bien répondu à la question de la ligne 8 au préalable)</t>
    </r>
    <r>
      <rPr>
        <b/>
        <sz val="8"/>
        <color theme="1"/>
        <rFont val="Tahoma"/>
        <family val="2"/>
      </rPr>
      <t xml:space="preserve">
</t>
    </r>
    <r>
      <rPr>
        <sz val="8"/>
        <color rgb="FFFF0000"/>
        <rFont val="Tahoma"/>
        <family val="2"/>
      </rPr>
      <t>(g) = 15% x (f)</t>
    </r>
  </si>
  <si>
    <t>Coût horaire estimé en HT en €</t>
  </si>
  <si>
    <t>ANNEXE 1b - Dépenses de personnel et coûts indirects prévisionnels</t>
  </si>
  <si>
    <t>Annexe A1c - frais de transport prévisionnels</t>
  </si>
  <si>
    <t xml:space="preserve">Nombre de km </t>
  </si>
  <si>
    <t>Montant TTC</t>
  </si>
  <si>
    <t>Description du déplacement / Trajet</t>
  </si>
  <si>
    <t>Montant HT</t>
  </si>
  <si>
    <t>Annexe A1d - Frais de repas prévisionnels</t>
  </si>
  <si>
    <t>Annexe A1e - frais d'hébergement prévisionnels</t>
  </si>
  <si>
    <t>Justificatif lié à la dépense (N° du devis, autres pièces)</t>
  </si>
  <si>
    <r>
      <t xml:space="preserve">N° du devis/offre non retenu (s)
</t>
    </r>
    <r>
      <rPr>
        <i/>
        <sz val="8"/>
        <rFont val="Tahoma"/>
        <family val="2"/>
      </rPr>
      <t>(uniquement si montant présenté supérieur à 3000€)</t>
    </r>
  </si>
  <si>
    <t>Montant total prévisionnel (en € HT)</t>
  </si>
  <si>
    <t>Montant total prévisionnel (en € TTC)</t>
  </si>
  <si>
    <t>ANNEXE 3- Recettes liées au projet prévisionnelles</t>
  </si>
  <si>
    <t>Synthèse des dépenses supportées prévisionnelles</t>
  </si>
  <si>
    <r>
      <t xml:space="preserve">Dépenses présentées HT 
</t>
    </r>
    <r>
      <rPr>
        <sz val="7"/>
        <color theme="1"/>
        <rFont val="Tahoma"/>
        <family val="2"/>
      </rPr>
      <t>(colonne à renseigner d'après l'onglet "Synthèse des dépenses" généré automatiquement dans le dernier onglet)</t>
    </r>
  </si>
  <si>
    <t>Liste synthétique des actions prévisionnelles du projet</t>
  </si>
  <si>
    <t xml:space="preserve">Annexe de dépenses
</t>
  </si>
  <si>
    <t>Territoire concerné par l'intervention</t>
  </si>
  <si>
    <t>Nord-Pas-de-Calais</t>
  </si>
  <si>
    <t>Picardie</t>
  </si>
  <si>
    <r>
      <t xml:space="preserve">Salaire brut + charges patronales sur la période de référence de l'agent
</t>
    </r>
    <r>
      <rPr>
        <sz val="8"/>
        <color rgb="FFFF0000"/>
        <rFont val="Tahoma"/>
        <family val="2"/>
      </rPr>
      <t>(e)</t>
    </r>
  </si>
  <si>
    <t>Justificatifs joints</t>
  </si>
  <si>
    <t>Nature du justificatif joint</t>
  </si>
  <si>
    <t>Contrat de travail</t>
  </si>
  <si>
    <t>Lettre de mission</t>
  </si>
  <si>
    <t>Fiche de poste</t>
  </si>
  <si>
    <t>Nature du justificatif</t>
  </si>
  <si>
    <t>Nature du justificatif de paie</t>
  </si>
  <si>
    <t>Fiche de paie antérieure</t>
  </si>
  <si>
    <t>Extrait du livre de paie</t>
  </si>
  <si>
    <t>non</t>
  </si>
  <si>
    <t>Méthode de calcul sur la base du coût simplifié pour le personnel permanent travaillant dans la structure (au moment du dépôt de la demande de subvention)</t>
  </si>
  <si>
    <t>Méthode de calcul sur la base du coût réel pour le personnel : à recruter, stagiaire, emploi saisonnier, alternant, hors région HDF</t>
  </si>
  <si>
    <t>Montant estimatif TTC</t>
  </si>
  <si>
    <t>Montant estimatif HT</t>
  </si>
  <si>
    <t>Moyen de transport</t>
  </si>
  <si>
    <t>Ville de départ</t>
  </si>
  <si>
    <t>Ville d'arrivée</t>
  </si>
  <si>
    <t>Remboursement effectué au réel, selon les justificatifs fournis lors de la demande de paiement</t>
  </si>
  <si>
    <t>Train</t>
  </si>
  <si>
    <t>Remboursement effectué au réel, selon les justificatifs joints lors de la demande de paiement</t>
  </si>
  <si>
    <t>Page 11/10</t>
  </si>
  <si>
    <t>AIDE A LA MISE EN PLACE ET AU FONCTIONNEMENT DES GROUPES OPERATIONNELS DU PEI POUR LA PRODUCTIVITE ET LE DEVELOPPEMENT DURABLE DE L’AGRICULTURE ET DE LA SYLVICULTURE
APPEL A PROJETS 2024/2025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</si>
</sst>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0.00\ &quot;€&quot;"/>
    <numFmt numFmtId="165" formatCode="_-* #,##0.00&quot; €&quot;_-;\-* #,##0.00&quot; €&quot;_-;_-* &quot;-?? €&quot;_-;_-@_-"/>
    <numFmt numFmtId="166" formatCode="0.0"/>
  </numFmts>
  <fonts count="61" x14ac:knownFonts="1">
    <font>
      <sz val="11"/>
      <color theme="1"/>
      <name val="Calibri"/>
      <family val="2"/>
      <scheme val="minor"/>
    </font>
    <font>
      <sz val="11"/>
      <color theme="1"/>
      <name val="Calibri"/>
      <family val="2"/>
      <scheme val="minor"/>
    </font>
    <font>
      <sz val="9"/>
      <name val="Tahoma"/>
      <family val="2"/>
    </font>
    <font>
      <sz val="10"/>
      <name val="Tahoma"/>
      <family val="2"/>
    </font>
    <font>
      <b/>
      <sz val="12"/>
      <color indexed="9"/>
      <name val="Tahoma"/>
      <family val="2"/>
    </font>
    <font>
      <sz val="10"/>
      <name val="Arial"/>
      <family val="2"/>
    </font>
    <font>
      <b/>
      <sz val="12"/>
      <color rgb="FFFFFFFF"/>
      <name val="Tahoma"/>
      <family val="2"/>
    </font>
    <font>
      <b/>
      <sz val="9"/>
      <color rgb="FF000000"/>
      <name val="Tahoma"/>
      <family val="2"/>
    </font>
    <font>
      <sz val="9"/>
      <color rgb="FF000000"/>
      <name val="Tahoma"/>
      <family val="2"/>
    </font>
    <font>
      <b/>
      <sz val="11"/>
      <color theme="1"/>
      <name val="Calibri"/>
      <family val="2"/>
      <scheme val="minor"/>
    </font>
    <font>
      <b/>
      <sz val="10"/>
      <name val="Times New Roman"/>
      <family val="1"/>
    </font>
    <font>
      <b/>
      <sz val="11"/>
      <color rgb="FFC00000"/>
      <name val="Calibri"/>
      <family val="2"/>
      <scheme val="minor"/>
    </font>
    <font>
      <sz val="11"/>
      <color rgb="FFFF0000"/>
      <name val="Calibri"/>
      <family val="2"/>
      <scheme val="minor"/>
    </font>
    <font>
      <b/>
      <sz val="9"/>
      <color theme="0"/>
      <name val="Tahoma"/>
      <family val="2"/>
    </font>
    <font>
      <sz val="9"/>
      <color theme="1"/>
      <name val="Tahoma"/>
      <family val="2"/>
    </font>
    <font>
      <sz val="8"/>
      <color theme="0" tint="-0.499984740745262"/>
      <name val="Tahoma"/>
      <family val="2"/>
    </font>
    <font>
      <sz val="8"/>
      <color theme="1"/>
      <name val="Tahoma"/>
      <family val="2"/>
    </font>
    <font>
      <b/>
      <sz val="8"/>
      <color theme="1"/>
      <name val="Tahoma"/>
      <family val="2"/>
    </font>
    <font>
      <b/>
      <sz val="10"/>
      <color rgb="FF008080"/>
      <name val="Tahoma"/>
      <family val="2"/>
    </font>
    <font>
      <sz val="8"/>
      <color rgb="FFC00000"/>
      <name val="Tahoma"/>
      <family val="2"/>
    </font>
    <font>
      <sz val="8"/>
      <color theme="1"/>
      <name val="Calibri"/>
      <family val="2"/>
      <scheme val="minor"/>
    </font>
    <font>
      <sz val="8"/>
      <color theme="0" tint="-0.34998626667073579"/>
      <name val="Tahoma"/>
      <family val="2"/>
    </font>
    <font>
      <b/>
      <sz val="8"/>
      <name val="Tahoma"/>
      <family val="2"/>
    </font>
    <font>
      <sz val="7"/>
      <color theme="1"/>
      <name val="Tahoma"/>
      <family val="2"/>
    </font>
    <font>
      <sz val="8"/>
      <name val="Tahoma"/>
      <family val="2"/>
    </font>
    <font>
      <b/>
      <sz val="8"/>
      <color rgb="FFC00000"/>
      <name val="Calibri"/>
      <family val="2"/>
      <scheme val="minor"/>
    </font>
    <font>
      <b/>
      <u/>
      <sz val="9"/>
      <name val="Tahoma"/>
      <family val="2"/>
    </font>
    <font>
      <b/>
      <sz val="6"/>
      <color theme="1"/>
      <name val="Tahoma"/>
      <family val="2"/>
    </font>
    <font>
      <sz val="5"/>
      <color theme="1"/>
      <name val="Tahoma"/>
      <family val="2"/>
    </font>
    <font>
      <b/>
      <i/>
      <sz val="8"/>
      <color theme="1"/>
      <name val="Tahoma"/>
      <family val="2"/>
    </font>
    <font>
      <i/>
      <sz val="8"/>
      <color theme="1"/>
      <name val="Tahoma"/>
      <family val="2"/>
    </font>
    <font>
      <i/>
      <sz val="5"/>
      <color theme="1"/>
      <name val="Tahoma"/>
      <family val="2"/>
    </font>
    <font>
      <i/>
      <sz val="11"/>
      <color theme="1"/>
      <name val="Calibri"/>
      <family val="2"/>
      <scheme val="minor"/>
    </font>
    <font>
      <sz val="8"/>
      <color rgb="FFFF0000"/>
      <name val="Tahoma"/>
      <family val="2"/>
    </font>
    <font>
      <b/>
      <sz val="10"/>
      <name val="Tahoma"/>
      <family val="2"/>
    </font>
    <font>
      <sz val="10"/>
      <color rgb="FFFF0000"/>
      <name val="Tahoma"/>
      <family val="2"/>
    </font>
    <font>
      <sz val="11"/>
      <color theme="2" tint="-0.249977111117893"/>
      <name val="Calibri"/>
      <family val="2"/>
      <scheme val="minor"/>
    </font>
    <font>
      <vertAlign val="superscript"/>
      <sz val="8"/>
      <color theme="1"/>
      <name val="Tahoma"/>
      <family val="2"/>
    </font>
    <font>
      <i/>
      <sz val="8"/>
      <color theme="1"/>
      <name val="Calibri"/>
      <family val="2"/>
      <scheme val="minor"/>
    </font>
    <font>
      <i/>
      <sz val="10"/>
      <color theme="1"/>
      <name val="Tahoma"/>
      <family val="2"/>
    </font>
    <font>
      <sz val="11"/>
      <color theme="0" tint="-0.34998626667073579"/>
      <name val="Calibri"/>
      <family val="2"/>
      <scheme val="minor"/>
    </font>
    <font>
      <sz val="6"/>
      <color rgb="FFFF0000"/>
      <name val="Tahoma"/>
      <family val="2"/>
    </font>
    <font>
      <b/>
      <u/>
      <sz val="6"/>
      <color rgb="FFFF0000"/>
      <name val="Tahoma"/>
      <family val="2"/>
    </font>
    <font>
      <b/>
      <i/>
      <u/>
      <sz val="6"/>
      <color rgb="FFFF0000"/>
      <name val="Tahoma"/>
      <family val="2"/>
    </font>
    <font>
      <i/>
      <sz val="6"/>
      <color rgb="FFFF0000"/>
      <name val="Tahoma"/>
      <family val="2"/>
    </font>
    <font>
      <sz val="10"/>
      <color theme="1"/>
      <name val="Calibri"/>
      <family val="2"/>
      <scheme val="minor"/>
    </font>
    <font>
      <sz val="10"/>
      <color rgb="FFFF0000"/>
      <name val="Calibri"/>
      <family val="2"/>
      <scheme val="minor"/>
    </font>
    <font>
      <u/>
      <sz val="8"/>
      <color theme="1"/>
      <name val="Tahoma"/>
      <family val="2"/>
    </font>
    <font>
      <i/>
      <sz val="8"/>
      <color rgb="FFFF0000"/>
      <name val="Tahoma"/>
      <family val="2"/>
    </font>
    <font>
      <i/>
      <sz val="10"/>
      <name val="Tahoma"/>
      <family val="2"/>
    </font>
    <font>
      <sz val="10"/>
      <color theme="1"/>
      <name val="Tahoma"/>
      <family val="2"/>
    </font>
    <font>
      <i/>
      <sz val="10"/>
      <color theme="1"/>
      <name val="Calibri"/>
      <family val="2"/>
      <scheme val="minor"/>
    </font>
    <font>
      <sz val="6"/>
      <color theme="1"/>
      <name val="Tahoma"/>
      <family val="2"/>
    </font>
    <font>
      <sz val="10"/>
      <name val="Calibri"/>
      <family val="2"/>
      <scheme val="minor"/>
    </font>
    <font>
      <sz val="9"/>
      <name val="Calibri"/>
      <family val="2"/>
      <scheme val="minor"/>
    </font>
    <font>
      <sz val="9"/>
      <color theme="1"/>
      <name val="Calibri"/>
      <family val="2"/>
      <scheme val="minor"/>
    </font>
    <font>
      <sz val="10"/>
      <name val="Calibri"/>
      <family val="2"/>
    </font>
    <font>
      <sz val="10"/>
      <color theme="1"/>
      <name val="Calibri"/>
      <family val="2"/>
    </font>
    <font>
      <i/>
      <sz val="8"/>
      <name val="Tahoma"/>
      <family val="2"/>
    </font>
    <font>
      <sz val="11"/>
      <color theme="0" tint="-0.249977111117893"/>
      <name val="Calibri"/>
      <family val="2"/>
      <scheme val="minor"/>
    </font>
    <font>
      <b/>
      <sz val="10"/>
      <color theme="1"/>
      <name val="Tahoma"/>
      <family val="2"/>
    </font>
  </fonts>
  <fills count="20">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1"/>
        <bgColor indexed="62"/>
      </patternFill>
    </fill>
    <fill>
      <patternFill patternType="solid">
        <fgColor rgb="FF000000"/>
        <bgColor rgb="FF333399"/>
      </patternFill>
    </fill>
    <fill>
      <patternFill patternType="solid">
        <fgColor rgb="FF000000"/>
        <bgColor rgb="FF000000"/>
      </patternFill>
    </fill>
    <fill>
      <patternFill patternType="solid">
        <fgColor theme="8" tint="-0.249977111117893"/>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indexed="43"/>
        <bgColor indexed="26"/>
      </patternFill>
    </fill>
    <fill>
      <patternFill patternType="solid">
        <fgColor theme="0"/>
        <bgColor indexed="62"/>
      </patternFill>
    </fill>
    <fill>
      <patternFill patternType="solid">
        <fgColor theme="4"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0"/>
        <bgColor indexed="26"/>
      </patternFill>
    </fill>
    <fill>
      <patternFill patternType="solid">
        <fgColor theme="3" tint="0.59999389629810485"/>
        <bgColor indexed="64"/>
      </patternFill>
    </fill>
    <fill>
      <patternFill patternType="solid">
        <fgColor theme="0" tint="-0.34998626667073579"/>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8"/>
      </left>
      <right style="medium">
        <color indexed="8"/>
      </right>
      <top style="medium">
        <color indexed="8"/>
      </top>
      <bottom/>
      <diagonal/>
    </border>
    <border>
      <left/>
      <right/>
      <top style="medium">
        <color indexed="8"/>
      </top>
      <bottom/>
      <diagonal/>
    </border>
    <border>
      <left style="medium">
        <color indexed="8"/>
      </left>
      <right/>
      <top/>
      <bottom/>
      <diagonal/>
    </border>
    <border>
      <left/>
      <right style="medium">
        <color indexed="8"/>
      </right>
      <top style="medium">
        <color indexed="8"/>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8"/>
      </right>
      <top style="thin">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auto="1"/>
      </top>
      <bottom style="thin">
        <color auto="1"/>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medium">
        <color indexed="64"/>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8"/>
      </bottom>
      <diagonal/>
    </border>
    <border>
      <left style="thin">
        <color auto="1"/>
      </left>
      <right style="thin">
        <color auto="1"/>
      </right>
      <top style="thin">
        <color auto="1"/>
      </top>
      <bottom style="thin">
        <color auto="1"/>
      </bottom>
      <diagonal/>
    </border>
    <border>
      <left/>
      <right/>
      <top style="thin">
        <color indexed="64"/>
      </top>
      <bottom style="medium">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style="medium">
        <color indexed="64"/>
      </left>
      <right style="thin">
        <color indexed="64"/>
      </right>
      <top style="medium">
        <color indexed="64"/>
      </top>
      <bottom style="thin">
        <color auto="1"/>
      </bottom>
      <diagonal/>
    </border>
    <border>
      <left style="medium">
        <color indexed="64"/>
      </left>
      <right/>
      <top style="thin">
        <color auto="1"/>
      </top>
      <bottom style="thin">
        <color auto="1"/>
      </bottom>
      <diagonal/>
    </border>
    <border>
      <left style="thin">
        <color indexed="64"/>
      </left>
      <right style="thin">
        <color indexed="64"/>
      </right>
      <top style="medium">
        <color indexed="64"/>
      </top>
      <bottom style="thin">
        <color indexed="64"/>
      </bottom>
      <diagonal/>
    </border>
    <border>
      <left/>
      <right style="thin">
        <color indexed="8"/>
      </right>
      <top/>
      <bottom style="thin">
        <color indexed="8"/>
      </bottom>
      <diagonal/>
    </border>
    <border>
      <left style="medium">
        <color indexed="64"/>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right/>
      <top style="medium">
        <color indexed="64"/>
      </top>
      <bottom/>
      <diagonal/>
    </border>
  </borders>
  <cellStyleXfs count="3">
    <xf numFmtId="0" fontId="0" fillId="0" borderId="0"/>
    <xf numFmtId="44" fontId="1" fillId="0" borderId="0" applyFont="0" applyFill="0" applyBorder="0" applyAlignment="0" applyProtection="0"/>
    <xf numFmtId="165" fontId="5" fillId="0" borderId="0" applyFill="0" applyBorder="0" applyAlignment="0" applyProtection="0"/>
  </cellStyleXfs>
  <cellXfs count="405">
    <xf numFmtId="0" fontId="0" fillId="0" borderId="0" xfId="0"/>
    <xf numFmtId="0" fontId="0" fillId="0" borderId="1" xfId="0" applyBorder="1"/>
    <xf numFmtId="49" fontId="2" fillId="0" borderId="5" xfId="0" applyNumberFormat="1" applyFont="1" applyBorder="1" applyAlignment="1" applyProtection="1">
      <alignment horizontal="left" vertical="center" wrapText="1"/>
      <protection locked="0"/>
    </xf>
    <xf numFmtId="0" fontId="4" fillId="4" borderId="0" xfId="0" applyFont="1" applyFill="1" applyAlignment="1" applyProtection="1"/>
    <xf numFmtId="0" fontId="6" fillId="5" borderId="0" xfId="0" applyFont="1" applyFill="1" applyBorder="1" applyAlignment="1" applyProtection="1"/>
    <xf numFmtId="0" fontId="2" fillId="6" borderId="0" xfId="0" applyFont="1" applyFill="1" applyBorder="1" applyAlignment="1" applyProtection="1"/>
    <xf numFmtId="0" fontId="8" fillId="0" borderId="0" xfId="0" applyFont="1" applyFill="1" applyBorder="1" applyAlignment="1" applyProtection="1">
      <alignment horizontal="left" vertical="center"/>
    </xf>
    <xf numFmtId="0" fontId="2" fillId="0" borderId="0" xfId="0" applyFont="1" applyFill="1" applyBorder="1" applyAlignment="1" applyProtection="1"/>
    <xf numFmtId="0" fontId="11" fillId="0" borderId="0" xfId="0" applyFont="1"/>
    <xf numFmtId="0" fontId="10" fillId="0" borderId="0" xfId="0" applyFont="1" applyBorder="1" applyAlignment="1">
      <alignment horizontal="center" vertical="center" wrapText="1"/>
    </xf>
    <xf numFmtId="0" fontId="14" fillId="0" borderId="0" xfId="0" applyFont="1"/>
    <xf numFmtId="0" fontId="16" fillId="0" borderId="0" xfId="0" applyFont="1"/>
    <xf numFmtId="0" fontId="18" fillId="0" borderId="0" xfId="0" applyFont="1" applyBorder="1" applyAlignment="1">
      <alignment horizontal="center" vertical="center"/>
    </xf>
    <xf numFmtId="0" fontId="0" fillId="0" borderId="0" xfId="0" applyAlignment="1">
      <alignment horizontal="center" vertical="center"/>
    </xf>
    <xf numFmtId="0" fontId="16" fillId="2" borderId="1" xfId="0" applyFont="1" applyFill="1" applyBorder="1" applyAlignment="1">
      <alignment horizontal="center" vertical="center"/>
    </xf>
    <xf numFmtId="0" fontId="16" fillId="2" borderId="1" xfId="0" applyFont="1" applyFill="1" applyBorder="1" applyAlignment="1">
      <alignment horizontal="left" vertical="center" wrapText="1"/>
    </xf>
    <xf numFmtId="0" fontId="12" fillId="0" borderId="0" xfId="0" applyFont="1"/>
    <xf numFmtId="0" fontId="17" fillId="9" borderId="1" xfId="0" applyFont="1" applyFill="1" applyBorder="1" applyAlignment="1">
      <alignment horizontal="center" vertical="center" wrapText="1"/>
    </xf>
    <xf numFmtId="0" fontId="2" fillId="0" borderId="7" xfId="0" applyFont="1" applyFill="1" applyBorder="1" applyAlignment="1" applyProtection="1"/>
    <xf numFmtId="164" fontId="16" fillId="0" borderId="1" xfId="0" applyNumberFormat="1" applyFont="1" applyBorder="1" applyAlignment="1">
      <alignment horizontal="center" vertical="center" wrapText="1"/>
    </xf>
    <xf numFmtId="0" fontId="26" fillId="0" borderId="0" xfId="0" applyFont="1" applyFill="1" applyBorder="1" applyAlignment="1" applyProtection="1"/>
    <xf numFmtId="0" fontId="24" fillId="3" borderId="6" xfId="0" applyFont="1" applyFill="1" applyBorder="1" applyAlignment="1" applyProtection="1">
      <alignment horizontal="right" vertical="center" wrapText="1"/>
    </xf>
    <xf numFmtId="0" fontId="34" fillId="0" borderId="1" xfId="0" applyFont="1" applyBorder="1" applyAlignment="1" applyProtection="1">
      <alignment horizontal="left"/>
      <protection locked="0"/>
    </xf>
    <xf numFmtId="0" fontId="3" fillId="0" borderId="13" xfId="0" applyFont="1" applyBorder="1" applyAlignment="1">
      <alignment vertical="center"/>
    </xf>
    <xf numFmtId="0" fontId="3" fillId="12" borderId="13" xfId="0" applyFont="1" applyFill="1" applyBorder="1" applyAlignment="1">
      <alignment vertical="center"/>
    </xf>
    <xf numFmtId="0" fontId="3" fillId="0" borderId="14" xfId="0" applyFont="1" applyBorder="1" applyAlignment="1">
      <alignment vertical="center"/>
    </xf>
    <xf numFmtId="0" fontId="3" fillId="0" borderId="0" xfId="0" applyFont="1" applyBorder="1" applyAlignment="1">
      <alignment vertical="center"/>
    </xf>
    <xf numFmtId="0" fontId="3" fillId="12" borderId="0" xfId="0" applyFont="1" applyFill="1" applyBorder="1" applyAlignment="1">
      <alignment vertical="center"/>
    </xf>
    <xf numFmtId="0" fontId="3" fillId="0" borderId="15" xfId="0" applyFont="1" applyBorder="1" applyAlignment="1">
      <alignment vertical="center"/>
    </xf>
    <xf numFmtId="0" fontId="3" fillId="12" borderId="16" xfId="0" applyFont="1" applyFill="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8" xfId="0" applyFont="1" applyBorder="1" applyAlignment="1"/>
    <xf numFmtId="0" fontId="3" fillId="0" borderId="19" xfId="0" applyFont="1" applyBorder="1" applyAlignment="1">
      <alignment vertical="center"/>
    </xf>
    <xf numFmtId="0" fontId="3" fillId="0" borderId="19" xfId="0" applyFont="1" applyBorder="1" applyAlignment="1"/>
    <xf numFmtId="0" fontId="4" fillId="13" borderId="0" xfId="0" applyFont="1" applyFill="1" applyAlignment="1" applyProtection="1"/>
    <xf numFmtId="0" fontId="3" fillId="13" borderId="3" xfId="0" applyFont="1" applyFill="1" applyBorder="1" applyAlignment="1" applyProtection="1"/>
    <xf numFmtId="0" fontId="0" fillId="0" borderId="0" xfId="0" applyBorder="1" applyAlignment="1"/>
    <xf numFmtId="0" fontId="3" fillId="4" borderId="11" xfId="0" applyFont="1" applyFill="1" applyBorder="1" applyAlignment="1" applyProtection="1"/>
    <xf numFmtId="0" fontId="0" fillId="0" borderId="20" xfId="0" applyBorder="1" applyAlignment="1"/>
    <xf numFmtId="0" fontId="0" fillId="0" borderId="10" xfId="0" applyBorder="1" applyAlignment="1">
      <alignment horizontal="left"/>
    </xf>
    <xf numFmtId="0" fontId="0" fillId="0" borderId="0" xfId="0" applyBorder="1" applyAlignment="1">
      <alignment horizontal="left"/>
    </xf>
    <xf numFmtId="0" fontId="4" fillId="4" borderId="10" xfId="0" applyFont="1" applyFill="1" applyBorder="1" applyAlignment="1" applyProtection="1"/>
    <xf numFmtId="0" fontId="4" fillId="4" borderId="0" xfId="0" applyFont="1" applyFill="1" applyBorder="1" applyAlignment="1" applyProtection="1"/>
    <xf numFmtId="0" fontId="4" fillId="4" borderId="34" xfId="0" applyFont="1" applyFill="1" applyBorder="1" applyAlignment="1" applyProtection="1"/>
    <xf numFmtId="1" fontId="49" fillId="0" borderId="23" xfId="1" applyNumberFormat="1" applyFont="1" applyFill="1" applyBorder="1" applyAlignment="1" applyProtection="1">
      <alignment horizontal="right" vertical="center" wrapText="1"/>
      <protection locked="0"/>
    </xf>
    <xf numFmtId="1" fontId="49" fillId="0" borderId="8" xfId="1" applyNumberFormat="1" applyFont="1" applyFill="1" applyBorder="1" applyAlignment="1" applyProtection="1">
      <alignment horizontal="right" vertical="center" wrapText="1"/>
      <protection locked="0"/>
    </xf>
    <xf numFmtId="0" fontId="7" fillId="0" borderId="0" xfId="0" applyNumberFormat="1" applyFont="1" applyFill="1" applyBorder="1" applyAlignment="1" applyProtection="1">
      <alignment horizontal="left" vertical="center"/>
    </xf>
    <xf numFmtId="0" fontId="16" fillId="0" borderId="0" xfId="0" applyNumberFormat="1" applyFont="1" applyFill="1" applyAlignment="1" applyProtection="1">
      <alignment horizontal="left" wrapText="1"/>
    </xf>
    <xf numFmtId="10" fontId="45" fillId="0" borderId="46" xfId="0" applyNumberFormat="1" applyFont="1" applyBorder="1" applyProtection="1">
      <protection locked="0"/>
    </xf>
    <xf numFmtId="10" fontId="45" fillId="0" borderId="50" xfId="0" applyNumberFormat="1" applyFont="1" applyBorder="1" applyProtection="1">
      <protection locked="0"/>
    </xf>
    <xf numFmtId="0" fontId="45" fillId="0" borderId="20" xfId="0" applyFont="1" applyBorder="1" applyAlignment="1" applyProtection="1">
      <alignment wrapText="1"/>
      <protection locked="0"/>
    </xf>
    <xf numFmtId="164" fontId="45" fillId="0" borderId="20" xfId="0" applyNumberFormat="1" applyFont="1" applyBorder="1" applyProtection="1">
      <protection locked="0"/>
    </xf>
    <xf numFmtId="0" fontId="45" fillId="0" borderId="36" xfId="0" applyFont="1" applyBorder="1" applyProtection="1">
      <protection locked="0"/>
    </xf>
    <xf numFmtId="0" fontId="45" fillId="0" borderId="34" xfId="0" applyFont="1" applyBorder="1" applyProtection="1">
      <protection locked="0"/>
    </xf>
    <xf numFmtId="0" fontId="45" fillId="0" borderId="9" xfId="0" applyFont="1" applyBorder="1" applyProtection="1">
      <protection locked="0"/>
    </xf>
    <xf numFmtId="0" fontId="45" fillId="0" borderId="29" xfId="0" applyFont="1" applyBorder="1" applyProtection="1">
      <protection locked="0"/>
    </xf>
    <xf numFmtId="0" fontId="46" fillId="0" borderId="0" xfId="0" applyFont="1" applyProtection="1"/>
    <xf numFmtId="0" fontId="0" fillId="0" borderId="0" xfId="0" applyBorder="1" applyAlignment="1" applyProtection="1">
      <alignment horizontal="left" vertical="center" wrapText="1"/>
    </xf>
    <xf numFmtId="0" fontId="34" fillId="0" borderId="1" xfId="0" applyFont="1" applyBorder="1" applyAlignment="1" applyProtection="1">
      <alignment horizontal="left"/>
    </xf>
    <xf numFmtId="0" fontId="3" fillId="0" borderId="0" xfId="0" applyFont="1" applyBorder="1" applyAlignment="1" applyProtection="1">
      <alignment vertical="center"/>
    </xf>
    <xf numFmtId="0" fontId="3" fillId="0" borderId="11" xfId="0" applyFont="1" applyBorder="1" applyAlignment="1" applyProtection="1">
      <alignment vertical="center"/>
    </xf>
    <xf numFmtId="0" fontId="0" fillId="0" borderId="0" xfId="0" applyProtection="1"/>
    <xf numFmtId="0" fontId="0" fillId="0" borderId="0" xfId="0" applyNumberFormat="1" applyBorder="1" applyAlignment="1" applyProtection="1">
      <alignment horizontal="left"/>
    </xf>
    <xf numFmtId="0" fontId="16" fillId="0" borderId="0" xfId="0" applyFont="1" applyBorder="1" applyAlignment="1" applyProtection="1">
      <alignment wrapText="1"/>
    </xf>
    <xf numFmtId="0" fontId="16" fillId="0" borderId="0" xfId="0" applyFont="1" applyAlignment="1" applyProtection="1"/>
    <xf numFmtId="0" fontId="16" fillId="0" borderId="0" xfId="0" applyFont="1" applyProtection="1"/>
    <xf numFmtId="0" fontId="39" fillId="0" borderId="0" xfId="0" applyFont="1" applyBorder="1" applyAlignment="1" applyProtection="1">
      <alignment horizontal="center" vertical="center" wrapText="1"/>
    </xf>
    <xf numFmtId="0" fontId="17" fillId="9" borderId="39" xfId="0" applyFont="1" applyFill="1" applyBorder="1" applyAlignment="1" applyProtection="1">
      <alignment horizontal="center" vertical="center" wrapText="1"/>
    </xf>
    <xf numFmtId="0" fontId="17" fillId="9" borderId="40" xfId="0" applyFont="1" applyFill="1" applyBorder="1" applyAlignment="1" applyProtection="1">
      <alignment horizontal="center" vertical="center" wrapText="1"/>
    </xf>
    <xf numFmtId="0" fontId="29" fillId="9" borderId="41" xfId="0" applyFont="1" applyFill="1" applyBorder="1" applyAlignment="1" applyProtection="1">
      <alignment horizontal="center" vertical="center" wrapText="1"/>
    </xf>
    <xf numFmtId="0" fontId="29" fillId="9" borderId="35" xfId="0" applyFont="1" applyFill="1" applyBorder="1" applyAlignment="1" applyProtection="1">
      <alignment horizontal="center" vertical="center" wrapText="1"/>
    </xf>
    <xf numFmtId="0" fontId="17" fillId="9" borderId="42" xfId="0" applyFont="1" applyFill="1" applyBorder="1" applyAlignment="1" applyProtection="1">
      <alignment horizontal="center" vertical="center" wrapText="1"/>
    </xf>
    <xf numFmtId="0" fontId="17" fillId="9" borderId="41" xfId="0" applyFont="1" applyFill="1" applyBorder="1" applyAlignment="1" applyProtection="1">
      <alignment horizontal="center" vertical="center" wrapText="1"/>
    </xf>
    <xf numFmtId="0" fontId="17" fillId="9" borderId="43" xfId="0" applyFont="1" applyFill="1" applyBorder="1" applyAlignment="1" applyProtection="1">
      <alignment horizontal="center" vertical="center" wrapText="1"/>
    </xf>
    <xf numFmtId="0" fontId="17" fillId="9" borderId="44" xfId="0" applyFont="1" applyFill="1" applyBorder="1" applyAlignment="1" applyProtection="1">
      <alignment horizontal="center" vertical="center" wrapText="1"/>
    </xf>
    <xf numFmtId="0" fontId="17" fillId="9" borderId="35" xfId="0" applyFont="1" applyFill="1" applyBorder="1" applyAlignment="1" applyProtection="1">
      <alignment horizontal="center" vertical="center" wrapText="1"/>
    </xf>
    <xf numFmtId="0" fontId="30" fillId="14" borderId="34" xfId="0" applyFont="1" applyFill="1" applyBorder="1" applyAlignment="1" applyProtection="1">
      <alignment horizontal="center" vertical="center" wrapText="1"/>
    </xf>
    <xf numFmtId="0" fontId="30" fillId="14" borderId="22" xfId="0" applyFont="1" applyFill="1" applyBorder="1" applyAlignment="1" applyProtection="1">
      <alignment horizontal="center" vertical="center" wrapText="1"/>
    </xf>
    <xf numFmtId="0" fontId="30" fillId="14" borderId="38" xfId="0" applyFont="1" applyFill="1" applyBorder="1" applyAlignment="1" applyProtection="1">
      <alignment horizontal="center" vertical="center" wrapText="1"/>
    </xf>
    <xf numFmtId="0" fontId="38" fillId="0" borderId="0" xfId="0" applyFont="1" applyProtection="1"/>
    <xf numFmtId="0" fontId="45" fillId="0" borderId="0" xfId="0" applyFont="1" applyProtection="1"/>
    <xf numFmtId="2" fontId="45" fillId="2" borderId="51" xfId="0" applyNumberFormat="1" applyFont="1" applyFill="1" applyBorder="1" applyProtection="1"/>
    <xf numFmtId="2" fontId="45" fillId="2" borderId="25" xfId="0" applyNumberFormat="1" applyFont="1" applyFill="1" applyBorder="1" applyProtection="1"/>
    <xf numFmtId="0" fontId="20" fillId="0" borderId="0" xfId="0" applyFont="1" applyProtection="1"/>
    <xf numFmtId="164" fontId="0" fillId="16" borderId="34" xfId="0" applyNumberFormat="1" applyFill="1" applyBorder="1" applyAlignment="1" applyProtection="1"/>
    <xf numFmtId="0" fontId="3" fillId="17" borderId="0" xfId="0" applyFont="1" applyFill="1" applyBorder="1" applyAlignment="1" applyProtection="1">
      <alignment vertical="center"/>
    </xf>
    <xf numFmtId="164" fontId="0" fillId="16" borderId="37" xfId="0" applyNumberFormat="1" applyFill="1" applyBorder="1" applyAlignment="1" applyProtection="1"/>
    <xf numFmtId="164" fontId="0" fillId="16" borderId="38" xfId="0" applyNumberFormat="1" applyFill="1" applyBorder="1" applyAlignment="1" applyProtection="1"/>
    <xf numFmtId="0" fontId="0" fillId="0" borderId="0" xfId="0" applyAlignment="1" applyProtection="1">
      <alignment horizontal="right"/>
    </xf>
    <xf numFmtId="0" fontId="40" fillId="2" borderId="0" xfId="0" applyFont="1" applyFill="1" applyProtection="1"/>
    <xf numFmtId="0" fontId="36" fillId="0" borderId="0" xfId="0" applyFont="1" applyProtection="1"/>
    <xf numFmtId="0" fontId="36" fillId="0" borderId="0" xfId="0" applyFont="1" applyAlignment="1" applyProtection="1">
      <alignment horizontal="right"/>
    </xf>
    <xf numFmtId="0" fontId="45" fillId="0" borderId="46" xfId="0" applyFont="1" applyBorder="1" applyProtection="1">
      <protection locked="0"/>
    </xf>
    <xf numFmtId="1" fontId="51" fillId="0" borderId="21" xfId="0" applyNumberFormat="1" applyFont="1" applyBorder="1" applyProtection="1">
      <protection locked="0"/>
    </xf>
    <xf numFmtId="0" fontId="16" fillId="0" borderId="0" xfId="0" applyFont="1" applyAlignment="1" applyProtection="1">
      <alignment wrapText="1"/>
    </xf>
    <xf numFmtId="0" fontId="17" fillId="9" borderId="4" xfId="0" applyFont="1" applyFill="1" applyBorder="1" applyAlignment="1" applyProtection="1">
      <alignment horizontal="center" vertical="center" wrapText="1"/>
    </xf>
    <xf numFmtId="0" fontId="17" fillId="9" borderId="1" xfId="0" applyFont="1" applyFill="1" applyBorder="1" applyAlignment="1" applyProtection="1">
      <alignment horizontal="center" vertical="center" wrapText="1"/>
    </xf>
    <xf numFmtId="0" fontId="17" fillId="9" borderId="2" xfId="0" applyFont="1" applyFill="1" applyBorder="1" applyAlignment="1" applyProtection="1">
      <alignment horizontal="center" vertical="center" wrapText="1"/>
    </xf>
    <xf numFmtId="2" fontId="9" fillId="0" borderId="30" xfId="0" applyNumberFormat="1" applyFont="1" applyBorder="1" applyProtection="1"/>
    <xf numFmtId="2" fontId="9" fillId="0" borderId="0" xfId="0" applyNumberFormat="1" applyFont="1" applyBorder="1" applyProtection="1"/>
    <xf numFmtId="0" fontId="3" fillId="0" borderId="13" xfId="0" applyFont="1" applyBorder="1" applyAlignment="1" applyProtection="1">
      <alignment vertical="center"/>
    </xf>
    <xf numFmtId="0" fontId="3" fillId="0" borderId="17" xfId="0" applyFont="1" applyFill="1" applyBorder="1" applyAlignment="1" applyProtection="1">
      <alignment vertical="center"/>
    </xf>
    <xf numFmtId="0" fontId="3" fillId="0" borderId="18" xfId="0" applyFont="1" applyFill="1" applyBorder="1" applyAlignment="1" applyProtection="1">
      <alignment vertical="center"/>
    </xf>
    <xf numFmtId="0" fontId="3" fillId="0" borderId="18" xfId="0" applyFont="1" applyBorder="1" applyAlignment="1" applyProtection="1">
      <alignment vertical="center"/>
    </xf>
    <xf numFmtId="0" fontId="0" fillId="0" borderId="33" xfId="0" applyBorder="1" applyProtection="1"/>
    <xf numFmtId="164" fontId="2" fillId="0" borderId="1" xfId="1" applyNumberFormat="1" applyFont="1" applyFill="1" applyBorder="1" applyAlignment="1" applyProtection="1">
      <alignment horizontal="right" vertical="center" wrapText="1"/>
      <protection locked="0"/>
    </xf>
    <xf numFmtId="2" fontId="0" fillId="0" borderId="1" xfId="0" applyNumberFormat="1" applyBorder="1" applyProtection="1">
      <protection locked="0"/>
    </xf>
    <xf numFmtId="0" fontId="0" fillId="0" borderId="1" xfId="0" applyBorder="1" applyProtection="1">
      <protection locked="0"/>
    </xf>
    <xf numFmtId="0" fontId="0" fillId="0" borderId="9" xfId="0" applyBorder="1" applyProtection="1">
      <protection locked="0"/>
    </xf>
    <xf numFmtId="2" fontId="0" fillId="0" borderId="27" xfId="0" applyNumberFormat="1" applyBorder="1" applyProtection="1">
      <protection locked="0"/>
    </xf>
    <xf numFmtId="0" fontId="3" fillId="0" borderId="0" xfId="0" applyFont="1" applyFill="1" applyBorder="1" applyAlignment="1" applyProtection="1">
      <alignment vertical="center"/>
      <protection locked="0"/>
    </xf>
    <xf numFmtId="0" fontId="3" fillId="0" borderId="16" xfId="0" applyFont="1" applyFill="1" applyBorder="1" applyAlignment="1" applyProtection="1">
      <alignment vertical="center"/>
      <protection locked="0"/>
    </xf>
    <xf numFmtId="0" fontId="0" fillId="0" borderId="31" xfId="0" applyBorder="1" applyProtection="1">
      <protection locked="0"/>
    </xf>
    <xf numFmtId="0" fontId="0" fillId="0" borderId="32" xfId="0" applyBorder="1" applyProtection="1">
      <protection locked="0"/>
    </xf>
    <xf numFmtId="0" fontId="17" fillId="3" borderId="1" xfId="0" applyFont="1" applyFill="1" applyBorder="1" applyAlignment="1" applyProtection="1">
      <alignment horizontal="center" wrapText="1"/>
    </xf>
    <xf numFmtId="164" fontId="16" fillId="0" borderId="1" xfId="0" applyNumberFormat="1" applyFont="1" applyBorder="1" applyAlignment="1" applyProtection="1">
      <alignment horizontal="center" vertical="center" wrapText="1"/>
    </xf>
    <xf numFmtId="164" fontId="16" fillId="2" borderId="1" xfId="0" applyNumberFormat="1" applyFont="1" applyFill="1" applyBorder="1" applyAlignment="1" applyProtection="1">
      <alignment horizontal="center" vertical="center" wrapText="1"/>
    </xf>
    <xf numFmtId="164" fontId="17" fillId="3" borderId="1" xfId="0" applyNumberFormat="1" applyFont="1" applyFill="1" applyBorder="1" applyAlignment="1" applyProtection="1">
      <alignment horizontal="center" wrapText="1"/>
    </xf>
    <xf numFmtId="2" fontId="16" fillId="0" borderId="0" xfId="0" applyNumberFormat="1" applyFont="1" applyAlignment="1" applyProtection="1">
      <alignment wrapText="1"/>
    </xf>
    <xf numFmtId="0" fontId="17" fillId="10" borderId="0" xfId="0" applyFont="1" applyFill="1" applyAlignment="1" applyProtection="1">
      <alignment horizontal="left" vertical="center"/>
    </xf>
    <xf numFmtId="0" fontId="17" fillId="9" borderId="1" xfId="0" applyFont="1" applyFill="1" applyBorder="1" applyAlignment="1" applyProtection="1">
      <alignment horizontal="left" vertical="center" wrapText="1"/>
    </xf>
    <xf numFmtId="0" fontId="16" fillId="0" borderId="1" xfId="0" applyFont="1" applyBorder="1" applyAlignment="1" applyProtection="1">
      <alignment wrapText="1"/>
    </xf>
    <xf numFmtId="0" fontId="0" fillId="0" borderId="28" xfId="0" applyBorder="1" applyProtection="1"/>
    <xf numFmtId="164" fontId="16" fillId="0" borderId="1" xfId="0" applyNumberFormat="1" applyFont="1" applyFill="1" applyBorder="1" applyAlignment="1" applyProtection="1">
      <alignment horizontal="center" vertical="center" wrapText="1"/>
    </xf>
    <xf numFmtId="0" fontId="50" fillId="0" borderId="23" xfId="0" applyFont="1" applyBorder="1" applyAlignment="1" applyProtection="1">
      <alignment horizontal="center" wrapText="1"/>
      <protection locked="0"/>
    </xf>
    <xf numFmtId="2" fontId="45" fillId="2" borderId="48" xfId="0" applyNumberFormat="1" applyFont="1" applyFill="1" applyBorder="1" applyProtection="1"/>
    <xf numFmtId="49" fontId="2" fillId="0" borderId="59" xfId="0" applyNumberFormat="1" applyFont="1" applyFill="1" applyBorder="1" applyAlignment="1" applyProtection="1">
      <alignment horizontal="left" vertical="center" wrapText="1"/>
      <protection locked="0"/>
    </xf>
    <xf numFmtId="0" fontId="50" fillId="0" borderId="23" xfId="0" applyFont="1" applyFill="1" applyBorder="1" applyAlignment="1" applyProtection="1">
      <alignment horizontal="center" wrapText="1"/>
      <protection locked="0"/>
    </xf>
    <xf numFmtId="0" fontId="45" fillId="0" borderId="20" xfId="0" applyFont="1" applyFill="1" applyBorder="1" applyAlignment="1" applyProtection="1">
      <alignment wrapText="1"/>
      <protection locked="0"/>
    </xf>
    <xf numFmtId="0" fontId="45" fillId="0" borderId="20" xfId="0" applyFont="1" applyFill="1" applyBorder="1" applyAlignment="1" applyProtection="1">
      <alignment vertical="center" wrapText="1"/>
      <protection locked="0"/>
    </xf>
    <xf numFmtId="164" fontId="45" fillId="0" borderId="20" xfId="0" applyNumberFormat="1" applyFont="1" applyFill="1" applyBorder="1" applyProtection="1">
      <protection locked="0"/>
    </xf>
    <xf numFmtId="0" fontId="45" fillId="0" borderId="20" xfId="0" applyFont="1" applyFill="1" applyBorder="1" applyProtection="1">
      <protection locked="0"/>
    </xf>
    <xf numFmtId="2" fontId="49" fillId="0" borderId="48" xfId="1" applyNumberFormat="1" applyFont="1" applyFill="1" applyBorder="1" applyAlignment="1" applyProtection="1">
      <alignment horizontal="right" vertical="center" wrapText="1"/>
      <protection locked="0"/>
    </xf>
    <xf numFmtId="10" fontId="45" fillId="0" borderId="49" xfId="0" applyNumberFormat="1" applyFont="1" applyFill="1" applyBorder="1" applyProtection="1">
      <protection locked="0"/>
    </xf>
    <xf numFmtId="0" fontId="45" fillId="0" borderId="46" xfId="0" applyFont="1" applyFill="1" applyBorder="1" applyProtection="1">
      <protection locked="0"/>
    </xf>
    <xf numFmtId="0" fontId="45" fillId="0" borderId="55" xfId="0" applyFont="1" applyFill="1" applyBorder="1" applyAlignment="1" applyProtection="1">
      <alignment wrapText="1"/>
      <protection locked="0"/>
    </xf>
    <xf numFmtId="0" fontId="45" fillId="0" borderId="55" xfId="0" applyFont="1" applyFill="1" applyBorder="1" applyProtection="1">
      <protection locked="0"/>
    </xf>
    <xf numFmtId="2" fontId="49" fillId="0" borderId="58" xfId="1" applyNumberFormat="1" applyFont="1" applyFill="1" applyBorder="1" applyAlignment="1" applyProtection="1">
      <alignment horizontal="right" vertical="center" wrapText="1"/>
      <protection locked="0"/>
    </xf>
    <xf numFmtId="10" fontId="45" fillId="0" borderId="57" xfId="0" applyNumberFormat="1" applyFont="1" applyFill="1" applyBorder="1" applyProtection="1">
      <protection locked="0"/>
    </xf>
    <xf numFmtId="0" fontId="45" fillId="0" borderId="55" xfId="0" applyFont="1" applyFill="1" applyBorder="1" applyAlignment="1" applyProtection="1">
      <alignment horizontal="left"/>
      <protection locked="0"/>
    </xf>
    <xf numFmtId="9" fontId="30" fillId="14" borderId="22" xfId="0" applyNumberFormat="1" applyFont="1" applyFill="1" applyBorder="1" applyAlignment="1" applyProtection="1">
      <alignment horizontal="center" vertical="center" wrapText="1"/>
    </xf>
    <xf numFmtId="2" fontId="45" fillId="0" borderId="48" xfId="0" applyNumberFormat="1" applyFont="1" applyFill="1" applyBorder="1" applyProtection="1">
      <protection locked="0"/>
    </xf>
    <xf numFmtId="2" fontId="45" fillId="0" borderId="58" xfId="0" applyNumberFormat="1" applyFont="1" applyFill="1" applyBorder="1" applyProtection="1">
      <protection locked="0"/>
    </xf>
    <xf numFmtId="1" fontId="45" fillId="0" borderId="21" xfId="0" applyNumberFormat="1" applyFont="1" applyFill="1" applyBorder="1" applyProtection="1">
      <protection locked="0"/>
    </xf>
    <xf numFmtId="1" fontId="45" fillId="0" borderId="48" xfId="0" applyNumberFormat="1" applyFont="1" applyFill="1" applyBorder="1" applyProtection="1">
      <protection locked="0"/>
    </xf>
    <xf numFmtId="164" fontId="53" fillId="0" borderId="59" xfId="1" applyNumberFormat="1" applyFont="1" applyFill="1" applyBorder="1" applyAlignment="1" applyProtection="1">
      <alignment horizontal="left" vertical="center" wrapText="1"/>
      <protection locked="0"/>
    </xf>
    <xf numFmtId="44" fontId="53" fillId="0" borderId="60" xfId="1" applyFont="1" applyFill="1" applyBorder="1" applyAlignment="1" applyProtection="1">
      <alignment horizontal="left" vertical="center" wrapText="1"/>
      <protection locked="0"/>
    </xf>
    <xf numFmtId="164" fontId="56" fillId="0" borderId="59" xfId="1" applyNumberFormat="1" applyFont="1" applyFill="1" applyBorder="1" applyAlignment="1" applyProtection="1">
      <alignment horizontal="left" vertical="center" wrapText="1"/>
      <protection locked="0"/>
    </xf>
    <xf numFmtId="0" fontId="14" fillId="0" borderId="0" xfId="0" applyFont="1" applyProtection="1"/>
    <xf numFmtId="0" fontId="17" fillId="2" borderId="1" xfId="0" applyFont="1" applyFill="1" applyBorder="1" applyAlignment="1" applyProtection="1">
      <alignment horizontal="center" vertical="center" wrapText="1"/>
    </xf>
    <xf numFmtId="0" fontId="16" fillId="2" borderId="1" xfId="0" applyFont="1" applyFill="1" applyBorder="1" applyAlignment="1" applyProtection="1">
      <alignment horizontal="left" vertical="center"/>
    </xf>
    <xf numFmtId="0" fontId="17" fillId="2" borderId="1" xfId="0" applyFont="1" applyFill="1" applyBorder="1" applyAlignment="1" applyProtection="1">
      <alignment horizontal="left" vertical="center"/>
    </xf>
    <xf numFmtId="49" fontId="21" fillId="0" borderId="54" xfId="0" applyNumberFormat="1" applyFont="1" applyBorder="1" applyAlignment="1" applyProtection="1">
      <alignment horizontal="center" vertical="center"/>
      <protection locked="0"/>
    </xf>
    <xf numFmtId="49" fontId="21" fillId="0" borderId="1" xfId="0" applyNumberFormat="1" applyFont="1" applyBorder="1" applyAlignment="1" applyProtection="1">
      <alignment horizontal="center" vertical="center"/>
      <protection locked="0"/>
    </xf>
    <xf numFmtId="164" fontId="53" fillId="0" borderId="59" xfId="0" applyNumberFormat="1" applyFont="1" applyFill="1" applyBorder="1" applyAlignment="1" applyProtection="1">
      <alignment horizontal="left" vertical="center"/>
      <protection locked="0"/>
    </xf>
    <xf numFmtId="164" fontId="53" fillId="0" borderId="59" xfId="1" applyNumberFormat="1" applyFont="1" applyFill="1" applyBorder="1" applyAlignment="1" applyProtection="1">
      <alignment horizontal="center" vertical="center" wrapText="1"/>
      <protection locked="0"/>
    </xf>
    <xf numFmtId="164" fontId="53" fillId="0" borderId="59" xfId="0" applyNumberFormat="1" applyFont="1" applyFill="1" applyBorder="1" applyAlignment="1" applyProtection="1">
      <alignment horizontal="right" vertical="center"/>
      <protection locked="0"/>
    </xf>
    <xf numFmtId="44" fontId="45" fillId="0" borderId="59" xfId="0" applyNumberFormat="1" applyFont="1" applyFill="1" applyBorder="1" applyAlignment="1" applyProtection="1">
      <alignment horizontal="left" vertical="center"/>
      <protection locked="0"/>
    </xf>
    <xf numFmtId="0" fontId="45" fillId="0" borderId="59" xfId="0" applyFont="1" applyFill="1" applyBorder="1" applyAlignment="1" applyProtection="1">
      <alignment horizontal="right" vertical="center"/>
      <protection locked="0"/>
    </xf>
    <xf numFmtId="1" fontId="53" fillId="0" borderId="59" xfId="0" applyNumberFormat="1" applyFont="1" applyFill="1" applyBorder="1" applyAlignment="1" applyProtection="1">
      <alignment horizontal="right" vertical="center"/>
      <protection locked="0"/>
    </xf>
    <xf numFmtId="44" fontId="53" fillId="0" borderId="59" xfId="0" applyNumberFormat="1" applyFont="1" applyFill="1" applyBorder="1" applyAlignment="1" applyProtection="1">
      <alignment horizontal="left" vertical="center"/>
      <protection locked="0"/>
    </xf>
    <xf numFmtId="164" fontId="54" fillId="0" borderId="59" xfId="1" applyNumberFormat="1" applyFont="1" applyFill="1" applyBorder="1" applyAlignment="1" applyProtection="1">
      <alignment horizontal="center" vertical="center" wrapText="1"/>
      <protection locked="0"/>
    </xf>
    <xf numFmtId="44" fontId="45" fillId="0" borderId="59" xfId="0" applyNumberFormat="1" applyFont="1" applyFill="1" applyBorder="1" applyAlignment="1" applyProtection="1">
      <alignment horizontal="center" vertical="center"/>
      <protection locked="0"/>
    </xf>
    <xf numFmtId="164" fontId="55" fillId="0" borderId="59" xfId="1" applyNumberFormat="1" applyFont="1" applyFill="1" applyBorder="1" applyAlignment="1" applyProtection="1">
      <alignment horizontal="center" vertical="center" wrapText="1"/>
      <protection locked="0"/>
    </xf>
    <xf numFmtId="164" fontId="45" fillId="0" borderId="59" xfId="0" applyNumberFormat="1" applyFont="1" applyFill="1" applyBorder="1" applyAlignment="1" applyProtection="1">
      <alignment horizontal="right" vertical="center"/>
      <protection locked="0"/>
    </xf>
    <xf numFmtId="44" fontId="45" fillId="0" borderId="59" xfId="0" applyNumberFormat="1" applyFont="1" applyFill="1" applyBorder="1" applyAlignment="1" applyProtection="1">
      <alignment vertical="center"/>
      <protection locked="0"/>
    </xf>
    <xf numFmtId="164" fontId="56" fillId="0" borderId="59" xfId="1" applyNumberFormat="1" applyFont="1" applyFill="1" applyBorder="1" applyAlignment="1" applyProtection="1">
      <alignment horizontal="center" vertical="center" wrapText="1"/>
      <protection locked="0"/>
    </xf>
    <xf numFmtId="49" fontId="56" fillId="0" borderId="59" xfId="0" applyNumberFormat="1" applyFont="1" applyFill="1" applyBorder="1" applyAlignment="1" applyProtection="1">
      <alignment horizontal="right" vertical="center"/>
      <protection locked="0"/>
    </xf>
    <xf numFmtId="44" fontId="57" fillId="0" borderId="59" xfId="0" applyNumberFormat="1" applyFont="1" applyFill="1" applyBorder="1" applyAlignment="1" applyProtection="1">
      <alignment vertical="center"/>
      <protection locked="0"/>
    </xf>
    <xf numFmtId="49" fontId="45" fillId="0" borderId="59" xfId="0" applyNumberFormat="1" applyFont="1" applyFill="1" applyBorder="1" applyAlignment="1" applyProtection="1">
      <alignment horizontal="right" vertical="center"/>
      <protection locked="0"/>
    </xf>
    <xf numFmtId="49" fontId="53" fillId="0" borderId="59" xfId="0" applyNumberFormat="1" applyFont="1" applyFill="1" applyBorder="1" applyAlignment="1" applyProtection="1">
      <alignment horizontal="right" vertical="center"/>
      <protection locked="0"/>
    </xf>
    <xf numFmtId="44" fontId="53" fillId="0" borderId="59" xfId="0" applyNumberFormat="1" applyFont="1" applyFill="1" applyBorder="1" applyAlignment="1" applyProtection="1">
      <alignment vertical="center"/>
      <protection locked="0"/>
    </xf>
    <xf numFmtId="0" fontId="17" fillId="9" borderId="59" xfId="0" applyFont="1" applyFill="1" applyBorder="1" applyAlignment="1" applyProtection="1">
      <alignment horizontal="center" vertical="center" wrapText="1"/>
    </xf>
    <xf numFmtId="0" fontId="34" fillId="0" borderId="0" xfId="0" applyFont="1" applyBorder="1" applyAlignment="1" applyProtection="1">
      <alignment horizontal="left"/>
    </xf>
    <xf numFmtId="0" fontId="0" fillId="0" borderId="59" xfId="0" applyBorder="1" applyProtection="1">
      <protection locked="0"/>
    </xf>
    <xf numFmtId="44" fontId="36" fillId="0" borderId="0" xfId="1" applyFont="1" applyProtection="1"/>
    <xf numFmtId="0" fontId="53" fillId="0" borderId="59" xfId="0" applyNumberFormat="1" applyFont="1" applyFill="1" applyBorder="1" applyAlignment="1" applyProtection="1">
      <alignment horizontal="right" vertical="center"/>
      <protection locked="0"/>
    </xf>
    <xf numFmtId="0" fontId="45" fillId="0" borderId="59" xfId="0" applyNumberFormat="1" applyFont="1" applyFill="1" applyBorder="1" applyAlignment="1" applyProtection="1">
      <alignment horizontal="right" vertical="center"/>
      <protection locked="0"/>
    </xf>
    <xf numFmtId="0" fontId="56" fillId="0" borderId="59" xfId="0" applyNumberFormat="1" applyFont="1" applyFill="1" applyBorder="1" applyAlignment="1" applyProtection="1">
      <alignment horizontal="right" vertical="center"/>
      <protection locked="0"/>
    </xf>
    <xf numFmtId="0" fontId="0" fillId="0" borderId="1" xfId="0" applyNumberFormat="1" applyBorder="1" applyProtection="1">
      <protection locked="0"/>
    </xf>
    <xf numFmtId="0" fontId="0" fillId="0" borderId="9" xfId="0" applyNumberFormat="1" applyBorder="1" applyProtection="1">
      <protection locked="0"/>
    </xf>
    <xf numFmtId="0" fontId="36" fillId="0" borderId="0" xfId="0" applyFont="1" applyAlignment="1" applyProtection="1">
      <alignment horizontal="center"/>
    </xf>
    <xf numFmtId="0" fontId="3" fillId="0" borderId="13" xfId="0" applyNumberFormat="1" applyFont="1" applyFill="1" applyBorder="1" applyAlignment="1" applyProtection="1">
      <alignment vertical="center" wrapText="1"/>
    </xf>
    <xf numFmtId="164" fontId="53" fillId="0" borderId="59" xfId="0" applyNumberFormat="1" applyFont="1" applyFill="1" applyBorder="1" applyAlignment="1" applyProtection="1">
      <alignment horizontal="left" vertical="center"/>
    </xf>
    <xf numFmtId="44" fontId="45" fillId="0" borderId="59" xfId="0" applyNumberFormat="1" applyFont="1" applyFill="1" applyBorder="1" applyAlignment="1" applyProtection="1">
      <alignment horizontal="left" vertical="center"/>
    </xf>
    <xf numFmtId="0" fontId="0" fillId="0" borderId="0" xfId="0" applyFill="1" applyProtection="1"/>
    <xf numFmtId="0" fontId="0" fillId="0" borderId="31" xfId="0" applyBorder="1" applyProtection="1"/>
    <xf numFmtId="0" fontId="3" fillId="0" borderId="14" xfId="0" applyFont="1" applyFill="1" applyBorder="1" applyAlignment="1" applyProtection="1">
      <alignment vertical="center"/>
    </xf>
    <xf numFmtId="0" fontId="3" fillId="0" borderId="18" xfId="0" applyFont="1" applyFill="1" applyBorder="1" applyAlignment="1" applyProtection="1">
      <protection locked="0"/>
    </xf>
    <xf numFmtId="0" fontId="45" fillId="0" borderId="59" xfId="0" applyFont="1" applyFill="1" applyBorder="1" applyAlignment="1" applyProtection="1">
      <alignment horizontal="left" vertical="center"/>
      <protection locked="0"/>
    </xf>
    <xf numFmtId="164" fontId="53" fillId="0" borderId="59" xfId="0" applyNumberFormat="1" applyFont="1" applyFill="1" applyBorder="1" applyAlignment="1" applyProtection="1">
      <alignment vertical="center"/>
      <protection locked="0"/>
    </xf>
    <xf numFmtId="164" fontId="45" fillId="0" borderId="59" xfId="0" applyNumberFormat="1" applyFont="1" applyFill="1" applyBorder="1" applyAlignment="1" applyProtection="1">
      <alignment vertical="center"/>
      <protection locked="0"/>
    </xf>
    <xf numFmtId="0" fontId="45" fillId="0" borderId="59" xfId="0" applyFont="1" applyFill="1" applyBorder="1" applyProtection="1">
      <protection locked="0"/>
    </xf>
    <xf numFmtId="0" fontId="45" fillId="0" borderId="59" xfId="0" applyFont="1" applyFill="1" applyBorder="1" applyAlignment="1" applyProtection="1">
      <alignment vertical="center"/>
      <protection locked="0"/>
    </xf>
    <xf numFmtId="0" fontId="45" fillId="0" borderId="59" xfId="0" applyFont="1" applyFill="1" applyBorder="1" applyAlignment="1" applyProtection="1">
      <alignment horizontal="left" vertical="center" wrapText="1"/>
      <protection locked="0"/>
    </xf>
    <xf numFmtId="0" fontId="45" fillId="0" borderId="59" xfId="0" applyFont="1" applyFill="1" applyBorder="1" applyAlignment="1" applyProtection="1">
      <alignment vertical="center" wrapText="1"/>
      <protection locked="0"/>
    </xf>
    <xf numFmtId="0" fontId="53" fillId="0" borderId="59" xfId="0" applyFont="1" applyFill="1" applyBorder="1" applyProtection="1">
      <protection locked="0"/>
    </xf>
    <xf numFmtId="0" fontId="4" fillId="4" borderId="0" xfId="0" applyFont="1" applyFill="1" applyBorder="1" applyAlignment="1" applyProtection="1">
      <protection locked="0"/>
    </xf>
    <xf numFmtId="0" fontId="0" fillId="0" borderId="0" xfId="0" applyAlignment="1" applyProtection="1">
      <protection locked="0"/>
    </xf>
    <xf numFmtId="44" fontId="53" fillId="0" borderId="59" xfId="1" applyFont="1" applyFill="1" applyBorder="1" applyAlignment="1" applyProtection="1">
      <alignment horizontal="right" vertical="center"/>
    </xf>
    <xf numFmtId="0" fontId="0" fillId="0" borderId="59" xfId="0" applyNumberFormat="1" applyBorder="1" applyProtection="1">
      <protection locked="0"/>
    </xf>
    <xf numFmtId="44" fontId="0" fillId="0" borderId="59" xfId="0" applyNumberFormat="1" applyFont="1" applyFill="1" applyBorder="1" applyAlignment="1" applyProtection="1">
      <alignment horizontal="left" vertical="center"/>
    </xf>
    <xf numFmtId="44" fontId="36" fillId="0" borderId="0" xfId="1" applyFont="1" applyAlignment="1" applyProtection="1">
      <alignment horizontal="center"/>
    </xf>
    <xf numFmtId="164" fontId="16" fillId="0" borderId="59" xfId="0" applyNumberFormat="1" applyFont="1" applyFill="1" applyBorder="1" applyAlignment="1" applyProtection="1">
      <alignment horizontal="center" vertical="center" wrapText="1"/>
    </xf>
    <xf numFmtId="0" fontId="0" fillId="0" borderId="1" xfId="0" applyBorder="1" applyAlignment="1" applyProtection="1">
      <protection locked="0"/>
    </xf>
    <xf numFmtId="0" fontId="0" fillId="0" borderId="0" xfId="0" applyAlignment="1" applyProtection="1"/>
    <xf numFmtId="0" fontId="16" fillId="0" borderId="0" xfId="0" applyNumberFormat="1" applyFont="1" applyAlignment="1" applyProtection="1">
      <alignment horizontal="left" wrapText="1"/>
    </xf>
    <xf numFmtId="0" fontId="0" fillId="0" borderId="20" xfId="0" applyBorder="1" applyAlignment="1" applyProtection="1">
      <protection locked="0"/>
    </xf>
    <xf numFmtId="164" fontId="0" fillId="16" borderId="36" xfId="0" applyNumberFormat="1" applyFill="1" applyBorder="1" applyAlignment="1" applyProtection="1"/>
    <xf numFmtId="0" fontId="0" fillId="0" borderId="37" xfId="0" applyBorder="1" applyAlignment="1" applyProtection="1"/>
    <xf numFmtId="0" fontId="0" fillId="0" borderId="38" xfId="0" applyBorder="1" applyAlignment="1" applyProtection="1"/>
    <xf numFmtId="0" fontId="34" fillId="0" borderId="1" xfId="0" applyFont="1" applyBorder="1" applyAlignment="1" applyProtection="1">
      <alignment horizontal="left"/>
      <protection locked="0"/>
    </xf>
    <xf numFmtId="0" fontId="34" fillId="0" borderId="1" xfId="0" applyFont="1" applyBorder="1" applyAlignment="1" applyProtection="1">
      <alignment horizontal="left"/>
    </xf>
    <xf numFmtId="0" fontId="3" fillId="0" borderId="0" xfId="0" applyFont="1" applyFill="1" applyBorder="1" applyAlignment="1" applyProtection="1">
      <alignment vertical="center"/>
    </xf>
    <xf numFmtId="164" fontId="53" fillId="0" borderId="0" xfId="0" applyNumberFormat="1" applyFont="1" applyFill="1" applyBorder="1" applyAlignment="1" applyProtection="1">
      <alignment horizontal="left" vertical="center"/>
    </xf>
    <xf numFmtId="164" fontId="53" fillId="0" borderId="9" xfId="1" applyNumberFormat="1" applyFont="1" applyFill="1" applyBorder="1" applyAlignment="1" applyProtection="1">
      <alignment horizontal="left" vertical="center" wrapText="1"/>
      <protection locked="0"/>
    </xf>
    <xf numFmtId="164" fontId="53" fillId="0" borderId="9" xfId="0" applyNumberFormat="1" applyFont="1" applyFill="1" applyBorder="1" applyAlignment="1" applyProtection="1">
      <alignment horizontal="left" vertical="center"/>
    </xf>
    <xf numFmtId="44" fontId="9" fillId="0" borderId="30" xfId="1" applyFont="1" applyBorder="1" applyProtection="1"/>
    <xf numFmtId="44" fontId="0" fillId="0" borderId="62" xfId="0" applyNumberFormat="1" applyFont="1" applyFill="1" applyBorder="1" applyAlignment="1" applyProtection="1">
      <alignment horizontal="left" vertical="center"/>
    </xf>
    <xf numFmtId="2" fontId="0" fillId="0" borderId="62" xfId="0" applyNumberFormat="1" applyBorder="1" applyProtection="1">
      <protection locked="0"/>
    </xf>
    <xf numFmtId="44" fontId="0" fillId="0" borderId="63" xfId="0" applyNumberFormat="1" applyFont="1" applyFill="1" applyBorder="1" applyAlignment="1" applyProtection="1">
      <alignment horizontal="left" vertical="center"/>
    </xf>
    <xf numFmtId="0" fontId="3" fillId="0" borderId="64" xfId="0" applyFont="1" applyBorder="1" applyAlignment="1" applyProtection="1">
      <alignment vertical="center"/>
    </xf>
    <xf numFmtId="0" fontId="53" fillId="0" borderId="59" xfId="1" applyNumberFormat="1" applyFont="1" applyFill="1" applyBorder="1" applyAlignment="1" applyProtection="1">
      <alignment horizontal="center" vertical="center" wrapText="1"/>
      <protection locked="0"/>
    </xf>
    <xf numFmtId="0" fontId="54" fillId="0" borderId="59" xfId="1" applyNumberFormat="1" applyFont="1" applyFill="1" applyBorder="1" applyAlignment="1" applyProtection="1">
      <alignment horizontal="center" vertical="center" wrapText="1"/>
      <protection locked="0"/>
    </xf>
    <xf numFmtId="0" fontId="55" fillId="0" borderId="59" xfId="1" applyNumberFormat="1" applyFont="1" applyFill="1" applyBorder="1" applyAlignment="1" applyProtection="1">
      <alignment horizontal="center" vertical="center" wrapText="1"/>
      <protection locked="0"/>
    </xf>
    <xf numFmtId="0" fontId="56" fillId="0" borderId="59" xfId="1" applyNumberFormat="1" applyFont="1" applyFill="1" applyBorder="1" applyAlignment="1" applyProtection="1">
      <alignment horizontal="center" vertical="center" wrapText="1"/>
      <protection locked="0"/>
    </xf>
    <xf numFmtId="0" fontId="2" fillId="0" borderId="1" xfId="1" applyNumberFormat="1" applyFont="1" applyFill="1" applyBorder="1" applyAlignment="1" applyProtection="1">
      <alignment horizontal="right" vertical="center" wrapText="1"/>
      <protection locked="0"/>
    </xf>
    <xf numFmtId="9" fontId="30" fillId="14" borderId="45" xfId="0" applyNumberFormat="1" applyFont="1" applyFill="1" applyBorder="1" applyAlignment="1" applyProtection="1">
      <alignment horizontal="center" vertical="center" wrapText="1"/>
    </xf>
    <xf numFmtId="0" fontId="30" fillId="14" borderId="46" xfId="0" applyFont="1" applyFill="1" applyBorder="1" applyAlignment="1" applyProtection="1">
      <alignment horizontal="center" vertical="center" wrapText="1"/>
    </xf>
    <xf numFmtId="0" fontId="51" fillId="0" borderId="0" xfId="0" applyFont="1" applyProtection="1"/>
    <xf numFmtId="0" fontId="4" fillId="4" borderId="34" xfId="0" applyFont="1" applyFill="1" applyBorder="1" applyAlignment="1" applyProtection="1">
      <protection locked="0"/>
    </xf>
    <xf numFmtId="0" fontId="34" fillId="0" borderId="34" xfId="0" applyFont="1" applyBorder="1" applyAlignment="1" applyProtection="1">
      <alignment horizontal="left"/>
      <protection locked="0"/>
    </xf>
    <xf numFmtId="0" fontId="0" fillId="0" borderId="0" xfId="0" applyNumberFormat="1" applyBorder="1" applyAlignment="1" applyProtection="1">
      <alignment horizontal="left"/>
      <protection locked="0"/>
    </xf>
    <xf numFmtId="0" fontId="9" fillId="15" borderId="0" xfId="0" applyFont="1" applyFill="1" applyBorder="1" applyAlignment="1" applyProtection="1">
      <protection locked="0"/>
    </xf>
    <xf numFmtId="0" fontId="0" fillId="15" borderId="0" xfId="0" applyFill="1" applyAlignment="1" applyProtection="1">
      <protection locked="0"/>
    </xf>
    <xf numFmtId="164" fontId="45" fillId="0" borderId="47" xfId="0" applyNumberFormat="1" applyFont="1" applyFill="1" applyBorder="1" applyProtection="1">
      <protection locked="0"/>
    </xf>
    <xf numFmtId="0" fontId="45" fillId="0" borderId="6" xfId="0" applyFont="1" applyFill="1" applyBorder="1" applyProtection="1">
      <protection locked="0"/>
    </xf>
    <xf numFmtId="10" fontId="45" fillId="0" borderId="49" xfId="0" applyNumberFormat="1" applyFont="1" applyFill="1" applyBorder="1" applyAlignment="1" applyProtection="1">
      <alignment horizontal="center"/>
      <protection locked="0"/>
    </xf>
    <xf numFmtId="0" fontId="45" fillId="0" borderId="56" xfId="0" applyFont="1" applyFill="1" applyBorder="1" applyProtection="1">
      <protection locked="0"/>
    </xf>
    <xf numFmtId="10" fontId="45" fillId="0" borderId="57" xfId="0" applyNumberFormat="1" applyFont="1" applyFill="1" applyBorder="1" applyAlignment="1" applyProtection="1">
      <alignment horizontal="center"/>
      <protection locked="0"/>
    </xf>
    <xf numFmtId="0" fontId="45" fillId="0" borderId="54" xfId="0" applyFont="1" applyFill="1" applyBorder="1" applyAlignment="1" applyProtection="1">
      <alignment wrapText="1"/>
      <protection locked="0"/>
    </xf>
    <xf numFmtId="0" fontId="45" fillId="0" borderId="54" xfId="0" applyFont="1" applyFill="1" applyBorder="1" applyAlignment="1" applyProtection="1">
      <alignment horizontal="left"/>
      <protection locked="0"/>
    </xf>
    <xf numFmtId="0" fontId="45" fillId="0" borderId="56" xfId="0" applyFont="1" applyFill="1" applyBorder="1" applyAlignment="1" applyProtection="1">
      <alignment horizontal="left"/>
      <protection locked="0"/>
    </xf>
    <xf numFmtId="0" fontId="45" fillId="0" borderId="54" xfId="0" applyFont="1" applyFill="1" applyBorder="1" applyProtection="1">
      <protection locked="0"/>
    </xf>
    <xf numFmtId="0" fontId="53" fillId="0" borderId="54" xfId="0" applyFont="1" applyFill="1" applyBorder="1" applyProtection="1">
      <protection locked="0"/>
    </xf>
    <xf numFmtId="0" fontId="53" fillId="0" borderId="56" xfId="0" applyFont="1" applyFill="1" applyBorder="1" applyProtection="1">
      <protection locked="0"/>
    </xf>
    <xf numFmtId="10" fontId="53" fillId="0" borderId="57" xfId="0" applyNumberFormat="1" applyFont="1" applyFill="1" applyBorder="1" applyAlignment="1" applyProtection="1">
      <alignment horizontal="center"/>
      <protection locked="0"/>
    </xf>
    <xf numFmtId="164" fontId="53" fillId="0" borderId="0" xfId="1" applyNumberFormat="1" applyFont="1" applyFill="1" applyBorder="1" applyAlignment="1" applyProtection="1">
      <alignment horizontal="left" vertical="center" wrapText="1"/>
    </xf>
    <xf numFmtId="0" fontId="0" fillId="0" borderId="0" xfId="0" applyBorder="1" applyProtection="1"/>
    <xf numFmtId="164" fontId="2" fillId="0" borderId="0" xfId="1" applyNumberFormat="1" applyFont="1" applyFill="1" applyBorder="1" applyAlignment="1" applyProtection="1">
      <alignment horizontal="right" vertical="center" wrapText="1"/>
    </xf>
    <xf numFmtId="0" fontId="0" fillId="0" borderId="0" xfId="0" applyNumberFormat="1" applyBorder="1" applyProtection="1"/>
    <xf numFmtId="44" fontId="9" fillId="0" borderId="51" xfId="1" applyFont="1" applyBorder="1" applyProtection="1"/>
    <xf numFmtId="44" fontId="9" fillId="0" borderId="63" xfId="1" applyFont="1" applyBorder="1" applyProtection="1"/>
    <xf numFmtId="44" fontId="53" fillId="0" borderId="0" xfId="1" applyFont="1" applyFill="1" applyBorder="1" applyAlignment="1" applyProtection="1">
      <alignment horizontal="left" vertical="center" wrapText="1"/>
    </xf>
    <xf numFmtId="0" fontId="0" fillId="0" borderId="32" xfId="0" applyBorder="1" applyProtection="1"/>
    <xf numFmtId="0" fontId="0" fillId="0" borderId="68" xfId="0" applyBorder="1" applyProtection="1">
      <protection locked="0"/>
    </xf>
    <xf numFmtId="0" fontId="0" fillId="0" borderId="65" xfId="0" applyBorder="1" applyProtection="1">
      <protection locked="0"/>
    </xf>
    <xf numFmtId="0" fontId="0" fillId="0" borderId="69" xfId="0" applyBorder="1" applyProtection="1">
      <protection locked="0"/>
    </xf>
    <xf numFmtId="0" fontId="0" fillId="0" borderId="66" xfId="0" applyBorder="1" applyProtection="1">
      <protection locked="0"/>
    </xf>
    <xf numFmtId="0" fontId="0" fillId="0" borderId="70" xfId="0" applyBorder="1" applyProtection="1">
      <protection locked="0"/>
    </xf>
    <xf numFmtId="0" fontId="0" fillId="0" borderId="67" xfId="0" applyBorder="1" applyProtection="1">
      <protection locked="0"/>
    </xf>
    <xf numFmtId="164" fontId="53" fillId="0" borderId="9" xfId="0" applyNumberFormat="1" applyFont="1" applyFill="1" applyBorder="1" applyAlignment="1" applyProtection="1">
      <alignment horizontal="left" vertical="center"/>
      <protection locked="0"/>
    </xf>
    <xf numFmtId="0" fontId="4" fillId="4" borderId="10" xfId="0" applyFont="1" applyFill="1" applyBorder="1" applyAlignment="1" applyProtection="1">
      <protection locked="0"/>
    </xf>
    <xf numFmtId="0" fontId="34" fillId="0" borderId="56" xfId="0" applyFont="1" applyBorder="1" applyAlignment="1" applyProtection="1">
      <alignment horizontal="left"/>
      <protection locked="0"/>
    </xf>
    <xf numFmtId="0" fontId="34" fillId="0" borderId="59" xfId="0" applyFont="1" applyBorder="1" applyAlignment="1" applyProtection="1">
      <alignment horizontal="left"/>
      <protection locked="0"/>
    </xf>
    <xf numFmtId="0" fontId="0" fillId="0" borderId="33" xfId="0" applyBorder="1" applyProtection="1">
      <protection locked="0"/>
    </xf>
    <xf numFmtId="0" fontId="0" fillId="0" borderId="0" xfId="0" applyBorder="1" applyAlignment="1" applyProtection="1"/>
    <xf numFmtId="0" fontId="3" fillId="0" borderId="19" xfId="0" applyFont="1" applyFill="1" applyBorder="1" applyAlignment="1" applyProtection="1">
      <protection locked="0"/>
    </xf>
    <xf numFmtId="0" fontId="0" fillId="0" borderId="0" xfId="0" applyAlignment="1" applyProtection="1"/>
    <xf numFmtId="0" fontId="16" fillId="0" borderId="0" xfId="0" applyNumberFormat="1" applyFont="1" applyAlignment="1" applyProtection="1">
      <alignment horizontal="left" wrapText="1"/>
    </xf>
    <xf numFmtId="0" fontId="17" fillId="9" borderId="41" xfId="0" applyFont="1" applyFill="1" applyBorder="1" applyAlignment="1">
      <alignment horizontal="center" vertical="center" wrapText="1"/>
    </xf>
    <xf numFmtId="0" fontId="4" fillId="4" borderId="72" xfId="0" applyFont="1" applyFill="1" applyBorder="1" applyAlignment="1" applyProtection="1"/>
    <xf numFmtId="166" fontId="45" fillId="0" borderId="47" xfId="0" applyNumberFormat="1" applyFont="1" applyFill="1" applyBorder="1" applyAlignment="1" applyProtection="1">
      <alignment horizontal="center"/>
      <protection locked="0"/>
    </xf>
    <xf numFmtId="166" fontId="53" fillId="0" borderId="47" xfId="0" applyNumberFormat="1" applyFont="1" applyFill="1" applyBorder="1" applyAlignment="1" applyProtection="1">
      <alignment horizontal="center"/>
      <protection locked="0"/>
    </xf>
    <xf numFmtId="1" fontId="45" fillId="0" borderId="47" xfId="0" applyNumberFormat="1" applyFont="1" applyFill="1" applyBorder="1" applyAlignment="1" applyProtection="1">
      <alignment horizontal="center"/>
      <protection locked="0"/>
    </xf>
    <xf numFmtId="1" fontId="45" fillId="0" borderId="47" xfId="0" applyNumberFormat="1" applyFont="1" applyBorder="1" applyProtection="1">
      <protection locked="0"/>
    </xf>
    <xf numFmtId="1" fontId="45" fillId="0" borderId="73" xfId="0" applyNumberFormat="1" applyFont="1" applyBorder="1" applyProtection="1">
      <protection locked="0"/>
    </xf>
    <xf numFmtId="0" fontId="30" fillId="0" borderId="0" xfId="0" applyFont="1" applyBorder="1" applyAlignment="1" applyProtection="1">
      <alignment horizontal="center" vertical="center" wrapText="1"/>
    </xf>
    <xf numFmtId="44" fontId="30" fillId="14" borderId="7" xfId="1" applyFont="1" applyFill="1" applyBorder="1" applyProtection="1"/>
    <xf numFmtId="44" fontId="30" fillId="14" borderId="20" xfId="1" applyFont="1" applyFill="1" applyBorder="1" applyProtection="1"/>
    <xf numFmtId="44" fontId="45" fillId="18" borderId="20" xfId="1" applyFont="1" applyFill="1" applyBorder="1" applyProtection="1"/>
    <xf numFmtId="44" fontId="30" fillId="18" borderId="6" xfId="1" applyFont="1" applyFill="1" applyBorder="1" applyProtection="1"/>
    <xf numFmtId="44" fontId="45" fillId="18" borderId="24" xfId="1" applyFont="1" applyFill="1" applyBorder="1" applyProtection="1"/>
    <xf numFmtId="44" fontId="45" fillId="18" borderId="26" xfId="1" applyFont="1" applyFill="1" applyBorder="1" applyProtection="1"/>
    <xf numFmtId="44" fontId="45" fillId="18" borderId="0" xfId="1" applyFont="1" applyFill="1" applyBorder="1" applyProtection="1"/>
    <xf numFmtId="0" fontId="16" fillId="0" borderId="46" xfId="0" applyFont="1" applyFill="1" applyBorder="1" applyAlignment="1" applyProtection="1">
      <alignment horizontal="center" vertical="center" wrapText="1"/>
    </xf>
    <xf numFmtId="0" fontId="59" fillId="0" borderId="0" xfId="0" applyFont="1" applyProtection="1"/>
    <xf numFmtId="0" fontId="30" fillId="0" borderId="34" xfId="0" applyFont="1" applyBorder="1" applyAlignment="1" applyProtection="1">
      <alignment horizontal="center" vertical="center" wrapText="1"/>
      <protection locked="0"/>
    </xf>
    <xf numFmtId="0" fontId="0" fillId="0" borderId="0" xfId="0" applyAlignment="1" applyProtection="1"/>
    <xf numFmtId="0" fontId="16" fillId="0" borderId="0" xfId="0" applyNumberFormat="1" applyFont="1" applyAlignment="1" applyProtection="1">
      <alignment horizontal="left" wrapText="1"/>
    </xf>
    <xf numFmtId="0" fontId="4" fillId="4" borderId="75" xfId="0" applyFont="1" applyFill="1" applyBorder="1" applyAlignment="1" applyProtection="1"/>
    <xf numFmtId="44" fontId="45" fillId="0" borderId="48" xfId="1" applyFont="1" applyFill="1" applyBorder="1" applyProtection="1">
      <protection locked="0"/>
    </xf>
    <xf numFmtId="44" fontId="30" fillId="14" borderId="38" xfId="1" applyFont="1" applyFill="1" applyBorder="1" applyAlignment="1" applyProtection="1">
      <alignment horizontal="center" vertical="center" wrapText="1"/>
    </xf>
    <xf numFmtId="44" fontId="30" fillId="2" borderId="38" xfId="1" applyFont="1" applyFill="1" applyBorder="1" applyAlignment="1" applyProtection="1">
      <alignment horizontal="center" vertical="center" wrapText="1"/>
    </xf>
    <xf numFmtId="0" fontId="17" fillId="9" borderId="77" xfId="0" applyFont="1" applyFill="1" applyBorder="1" applyAlignment="1" applyProtection="1">
      <alignment horizontal="center" vertical="center" wrapText="1"/>
    </xf>
    <xf numFmtId="0" fontId="30" fillId="14" borderId="45" xfId="0" applyFont="1" applyFill="1" applyBorder="1" applyAlignment="1" applyProtection="1">
      <alignment horizontal="center" vertical="center" wrapText="1"/>
    </xf>
    <xf numFmtId="0" fontId="17" fillId="9" borderId="76" xfId="0" applyFont="1" applyFill="1" applyBorder="1" applyAlignment="1">
      <alignment horizontal="center" vertical="center" wrapText="1"/>
    </xf>
    <xf numFmtId="0" fontId="30" fillId="14" borderId="78" xfId="0" applyFont="1" applyFill="1" applyBorder="1" applyAlignment="1" applyProtection="1">
      <alignment horizontal="center" vertical="center" wrapText="1"/>
    </xf>
    <xf numFmtId="0" fontId="30" fillId="14" borderId="72" xfId="0" applyFont="1" applyFill="1" applyBorder="1" applyAlignment="1" applyProtection="1">
      <alignment horizontal="center" vertical="center" wrapText="1"/>
    </xf>
    <xf numFmtId="0" fontId="17" fillId="9" borderId="79" xfId="0" applyFont="1" applyFill="1" applyBorder="1" applyAlignment="1" applyProtection="1">
      <alignment horizontal="center" vertical="center" wrapText="1"/>
    </xf>
    <xf numFmtId="0" fontId="59" fillId="19" borderId="0" xfId="0" applyFont="1" applyFill="1" applyProtection="1"/>
    <xf numFmtId="0" fontId="50" fillId="0" borderId="23" xfId="0" applyFont="1" applyBorder="1" applyAlignment="1" applyProtection="1">
      <alignment horizontal="center" vertical="center" wrapText="1"/>
      <protection locked="0"/>
    </xf>
    <xf numFmtId="0" fontId="45" fillId="0" borderId="0" xfId="0" applyFont="1" applyAlignment="1" applyProtection="1">
      <alignment horizontal="center" vertical="center" wrapText="1"/>
    </xf>
    <xf numFmtId="0" fontId="60" fillId="9" borderId="35" xfId="0" applyFont="1" applyFill="1" applyBorder="1" applyAlignment="1" applyProtection="1">
      <alignment horizontal="center" vertical="center" wrapText="1"/>
    </xf>
    <xf numFmtId="0" fontId="39" fillId="14" borderId="22" xfId="0" applyFont="1" applyFill="1" applyBorder="1" applyAlignment="1" applyProtection="1">
      <alignment horizontal="center" vertical="center" wrapText="1"/>
    </xf>
    <xf numFmtId="44" fontId="53" fillId="0" borderId="80" xfId="1" applyFont="1" applyFill="1" applyBorder="1" applyAlignment="1" applyProtection="1">
      <alignment horizontal="left" vertical="center" wrapText="1"/>
      <protection locked="0"/>
    </xf>
    <xf numFmtId="0" fontId="17" fillId="9" borderId="72" xfId="0" applyFont="1" applyFill="1" applyBorder="1" applyAlignment="1" applyProtection="1">
      <alignment horizontal="center" vertical="center" wrapText="1"/>
    </xf>
    <xf numFmtId="0" fontId="0" fillId="0" borderId="1" xfId="0" applyBorder="1" applyAlignment="1" applyProtection="1">
      <protection locked="0"/>
    </xf>
    <xf numFmtId="0" fontId="0" fillId="0" borderId="0" xfId="0" applyAlignment="1" applyProtection="1"/>
    <xf numFmtId="0" fontId="0" fillId="0" borderId="20" xfId="0" applyBorder="1" applyAlignment="1" applyProtection="1">
      <protection locked="0"/>
    </xf>
    <xf numFmtId="0" fontId="34" fillId="0" borderId="1" xfId="0" applyFont="1" applyBorder="1" applyAlignment="1" applyProtection="1">
      <alignment horizontal="left"/>
      <protection locked="0"/>
    </xf>
    <xf numFmtId="0" fontId="34" fillId="0" borderId="0" xfId="0" applyFont="1" applyBorder="1" applyAlignment="1" applyProtection="1">
      <alignment horizontal="left"/>
      <protection locked="0"/>
    </xf>
    <xf numFmtId="0" fontId="0" fillId="0" borderId="0" xfId="0" applyBorder="1" applyAlignment="1" applyProtection="1">
      <protection locked="0"/>
    </xf>
    <xf numFmtId="0" fontId="17" fillId="9" borderId="75" xfId="0" applyFont="1" applyFill="1" applyBorder="1" applyAlignment="1" applyProtection="1">
      <alignment horizontal="center" vertical="center" wrapText="1"/>
    </xf>
    <xf numFmtId="0" fontId="53" fillId="0" borderId="75" xfId="0" applyNumberFormat="1" applyFont="1" applyFill="1" applyBorder="1" applyAlignment="1" applyProtection="1">
      <alignment horizontal="right" vertical="center"/>
      <protection locked="0"/>
    </xf>
    <xf numFmtId="0" fontId="45" fillId="0" borderId="75" xfId="0" applyNumberFormat="1" applyFont="1" applyFill="1" applyBorder="1" applyAlignment="1" applyProtection="1">
      <alignment horizontal="right" vertical="center"/>
      <protection locked="0"/>
    </xf>
    <xf numFmtId="0" fontId="56" fillId="0" borderId="75" xfId="0" applyNumberFormat="1" applyFont="1" applyFill="1" applyBorder="1" applyAlignment="1" applyProtection="1">
      <alignment horizontal="right" vertical="center"/>
      <protection locked="0"/>
    </xf>
    <xf numFmtId="0" fontId="0" fillId="0" borderId="75" xfId="0" applyNumberFormat="1" applyBorder="1" applyProtection="1">
      <protection locked="0"/>
    </xf>
    <xf numFmtId="164" fontId="2" fillId="0" borderId="9" xfId="1" applyNumberFormat="1" applyFont="1" applyFill="1" applyBorder="1" applyAlignment="1" applyProtection="1">
      <alignment horizontal="center" vertical="center" wrapText="1"/>
      <protection locked="0"/>
    </xf>
    <xf numFmtId="0" fontId="3" fillId="0" borderId="69" xfId="0" applyFont="1" applyFill="1" applyBorder="1" applyAlignment="1" applyProtection="1">
      <alignment vertical="center"/>
    </xf>
    <xf numFmtId="0" fontId="3" fillId="0" borderId="66" xfId="0" applyFont="1" applyFill="1" applyBorder="1" applyAlignment="1" applyProtection="1">
      <alignment vertical="center"/>
      <protection locked="0"/>
    </xf>
    <xf numFmtId="0" fontId="3" fillId="0" borderId="70" xfId="0" applyFont="1" applyFill="1" applyBorder="1" applyAlignment="1" applyProtection="1">
      <alignment vertical="center"/>
    </xf>
    <xf numFmtId="0" fontId="3" fillId="0" borderId="64" xfId="0" applyFont="1" applyFill="1" applyBorder="1" applyAlignment="1" applyProtection="1">
      <alignment vertical="center"/>
    </xf>
    <xf numFmtId="0" fontId="3" fillId="0" borderId="64" xfId="0" applyFont="1" applyFill="1" applyBorder="1" applyAlignment="1" applyProtection="1">
      <alignment vertical="center"/>
      <protection locked="0"/>
    </xf>
    <xf numFmtId="0" fontId="3" fillId="0" borderId="67" xfId="0" applyFont="1" applyFill="1" applyBorder="1" applyAlignment="1" applyProtection="1">
      <protection locked="0"/>
    </xf>
    <xf numFmtId="164" fontId="53" fillId="0" borderId="9" xfId="1" applyNumberFormat="1" applyFont="1" applyFill="1" applyBorder="1" applyAlignment="1" applyProtection="1">
      <alignment horizontal="center" vertical="center" wrapText="1"/>
      <protection locked="0"/>
    </xf>
    <xf numFmtId="0" fontId="3" fillId="0" borderId="68" xfId="0" applyNumberFormat="1" applyFont="1" applyFill="1" applyBorder="1" applyAlignment="1" applyProtection="1">
      <alignment vertical="center" wrapText="1"/>
    </xf>
    <xf numFmtId="0" fontId="3" fillId="0" borderId="84" xfId="0" applyFont="1" applyBorder="1" applyAlignment="1" applyProtection="1">
      <alignment vertical="center"/>
    </xf>
    <xf numFmtId="0" fontId="3" fillId="0" borderId="31" xfId="0" applyFont="1" applyBorder="1" applyAlignment="1" applyProtection="1">
      <alignment vertical="center"/>
    </xf>
    <xf numFmtId="0" fontId="3" fillId="0" borderId="69" xfId="0" applyFont="1" applyFill="1" applyBorder="1" applyAlignment="1" applyProtection="1">
      <alignment vertical="center"/>
      <protection locked="0"/>
    </xf>
    <xf numFmtId="0" fontId="3" fillId="0" borderId="66" xfId="0" applyFont="1" applyBorder="1" applyAlignment="1" applyProtection="1">
      <alignment vertical="center"/>
    </xf>
    <xf numFmtId="0" fontId="3" fillId="0" borderId="66" xfId="0" applyFont="1" applyFill="1" applyBorder="1" applyAlignment="1" applyProtection="1">
      <alignment vertical="center"/>
    </xf>
    <xf numFmtId="0" fontId="3" fillId="0" borderId="70" xfId="0" applyFont="1" applyFill="1" applyBorder="1" applyAlignment="1" applyProtection="1">
      <protection locked="0"/>
    </xf>
    <xf numFmtId="0" fontId="3" fillId="0" borderId="67" xfId="0" applyFont="1" applyBorder="1" applyAlignment="1" applyProtection="1">
      <alignment vertical="center"/>
    </xf>
    <xf numFmtId="2" fontId="9" fillId="0" borderId="69" xfId="0" applyNumberFormat="1" applyFont="1" applyBorder="1" applyProtection="1"/>
    <xf numFmtId="0" fontId="16" fillId="0" borderId="1" xfId="0" applyFont="1" applyBorder="1" applyAlignment="1" applyProtection="1">
      <alignment horizontal="center" vertical="center"/>
      <protection locked="0"/>
    </xf>
    <xf numFmtId="0" fontId="0" fillId="0" borderId="1" xfId="0" applyBorder="1" applyAlignment="1" applyProtection="1">
      <protection locked="0"/>
    </xf>
    <xf numFmtId="0" fontId="16" fillId="0" borderId="54" xfId="0" applyFont="1" applyBorder="1" applyAlignment="1" applyProtection="1">
      <alignment horizontal="center" vertical="center"/>
      <protection locked="0"/>
    </xf>
    <xf numFmtId="0" fontId="0" fillId="0" borderId="54" xfId="0" applyBorder="1" applyAlignment="1" applyProtection="1">
      <protection locked="0"/>
    </xf>
    <xf numFmtId="0" fontId="13" fillId="7" borderId="0" xfId="0" applyFont="1" applyFill="1" applyAlignment="1" applyProtection="1">
      <alignment horizontal="center" vertical="center"/>
    </xf>
    <xf numFmtId="0" fontId="0" fillId="0" borderId="0" xfId="0" applyAlignment="1" applyProtection="1"/>
    <xf numFmtId="0" fontId="17" fillId="2" borderId="1" xfId="0" applyFont="1" applyFill="1" applyBorder="1" applyAlignment="1" applyProtection="1">
      <alignment horizontal="center" vertical="center" wrapText="1"/>
    </xf>
    <xf numFmtId="0" fontId="0" fillId="0" borderId="1" xfId="0" applyBorder="1" applyAlignment="1" applyProtection="1"/>
    <xf numFmtId="0" fontId="0" fillId="0" borderId="74" xfId="0" applyBorder="1" applyAlignment="1" applyProtection="1">
      <protection locked="0"/>
    </xf>
    <xf numFmtId="0" fontId="0" fillId="0" borderId="38" xfId="0" applyBorder="1" applyAlignment="1" applyProtection="1">
      <protection locked="0"/>
    </xf>
    <xf numFmtId="0" fontId="18" fillId="0" borderId="0" xfId="0" applyFont="1" applyBorder="1" applyAlignment="1" applyProtection="1">
      <alignment horizontal="center" vertical="center" wrapText="1"/>
    </xf>
    <xf numFmtId="0" fontId="0" fillId="0" borderId="0" xfId="0" applyAlignment="1" applyProtection="1">
      <alignment horizontal="center" vertical="center"/>
    </xf>
    <xf numFmtId="0" fontId="10" fillId="0" borderId="0" xfId="0" applyFont="1" applyBorder="1" applyAlignment="1" applyProtection="1">
      <alignment horizontal="center" vertical="center" wrapText="1"/>
    </xf>
    <xf numFmtId="0" fontId="0" fillId="0" borderId="0" xfId="0" applyAlignment="1" applyProtection="1">
      <alignment horizontal="center" vertical="center" wrapText="1"/>
    </xf>
    <xf numFmtId="0" fontId="25" fillId="0" borderId="0" xfId="0" applyFont="1" applyAlignment="1" applyProtection="1">
      <alignment horizontal="center" wrapText="1"/>
    </xf>
    <xf numFmtId="0" fontId="0" fillId="0" borderId="0" xfId="0" applyAlignment="1" applyProtection="1">
      <alignment horizontal="center"/>
    </xf>
    <xf numFmtId="0" fontId="15" fillId="8" borderId="0" xfId="0"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16" fillId="0" borderId="1" xfId="0" applyFont="1" applyBorder="1" applyAlignment="1">
      <alignment horizontal="left" vertical="center" wrapText="1"/>
    </xf>
    <xf numFmtId="0" fontId="13" fillId="7" borderId="0" xfId="0" applyFont="1" applyFill="1" applyAlignment="1">
      <alignment horizontal="center" vertical="center"/>
    </xf>
    <xf numFmtId="0" fontId="19" fillId="0" borderId="0" xfId="0" applyFont="1" applyAlignment="1">
      <alignment horizontal="center" wrapText="1"/>
    </xf>
    <xf numFmtId="0" fontId="16" fillId="2" borderId="1" xfId="0" applyFont="1" applyFill="1" applyBorder="1" applyAlignment="1">
      <alignment horizontal="center" vertical="center"/>
    </xf>
    <xf numFmtId="0" fontId="3" fillId="0" borderId="1" xfId="0" applyFont="1" applyBorder="1" applyAlignment="1" applyProtection="1">
      <alignment vertical="center"/>
    </xf>
    <xf numFmtId="0" fontId="45" fillId="0" borderId="1" xfId="0" applyFont="1" applyBorder="1" applyAlignment="1" applyProtection="1">
      <alignment vertical="center"/>
    </xf>
    <xf numFmtId="0" fontId="45" fillId="0" borderId="1" xfId="0" applyFont="1" applyBorder="1" applyAlignment="1" applyProtection="1"/>
    <xf numFmtId="0" fontId="3" fillId="11" borderId="1" xfId="0" applyFont="1" applyFill="1" applyBorder="1" applyAlignment="1" applyProtection="1">
      <protection locked="0"/>
    </xf>
    <xf numFmtId="0" fontId="45" fillId="0" borderId="1" xfId="0" applyFont="1" applyBorder="1" applyAlignment="1" applyProtection="1">
      <protection locked="0"/>
    </xf>
    <xf numFmtId="0" fontId="34" fillId="0" borderId="34" xfId="0" applyNumberFormat="1" applyFont="1" applyBorder="1" applyAlignment="1" applyProtection="1">
      <alignment horizontal="left"/>
      <protection locked="0"/>
    </xf>
    <xf numFmtId="0" fontId="0" fillId="0" borderId="34" xfId="0" applyBorder="1" applyAlignment="1" applyProtection="1">
      <alignment horizontal="left"/>
      <protection locked="0"/>
    </xf>
    <xf numFmtId="0" fontId="16" fillId="0" borderId="0" xfId="0" applyNumberFormat="1" applyFont="1" applyAlignment="1" applyProtection="1">
      <alignment horizontal="left" wrapText="1"/>
    </xf>
    <xf numFmtId="0" fontId="0" fillId="0" borderId="0" xfId="0" applyAlignment="1" applyProtection="1">
      <alignment horizontal="left" wrapText="1"/>
    </xf>
    <xf numFmtId="0" fontId="22" fillId="3" borderId="36" xfId="0" applyFont="1" applyFill="1" applyBorder="1" applyAlignment="1" applyProtection="1">
      <alignment horizontal="left" vertical="center" wrapText="1"/>
    </xf>
    <xf numFmtId="0" fontId="0" fillId="0" borderId="37" xfId="0" applyBorder="1" applyAlignment="1" applyProtection="1">
      <alignment horizontal="left" vertical="center" wrapText="1"/>
    </xf>
    <xf numFmtId="0" fontId="0" fillId="0" borderId="38" xfId="0" applyBorder="1" applyAlignment="1" applyProtection="1">
      <alignment horizontal="left" vertical="center" wrapText="1"/>
    </xf>
    <xf numFmtId="0" fontId="38" fillId="0" borderId="0" xfId="0" applyFont="1" applyAlignment="1" applyProtection="1">
      <alignment vertical="top" wrapText="1"/>
    </xf>
    <xf numFmtId="0" fontId="0" fillId="0" borderId="0" xfId="0" applyAlignment="1" applyProtection="1">
      <alignment vertical="top"/>
    </xf>
    <xf numFmtId="14" fontId="3" fillId="11" borderId="52" xfId="0" applyNumberFormat="1" applyFont="1" applyFill="1" applyBorder="1" applyAlignment="1" applyProtection="1">
      <alignment vertical="center" wrapText="1"/>
    </xf>
    <xf numFmtId="0" fontId="45" fillId="11" borderId="53" xfId="0" applyFont="1" applyFill="1" applyBorder="1" applyAlignment="1" applyProtection="1">
      <alignment vertical="center" wrapText="1"/>
    </xf>
    <xf numFmtId="14" fontId="3" fillId="11" borderId="1" xfId="0" applyNumberFormat="1" applyFont="1" applyFill="1" applyBorder="1" applyAlignment="1" applyProtection="1">
      <alignment vertical="center" wrapText="1"/>
      <protection locked="0"/>
    </xf>
    <xf numFmtId="0" fontId="45" fillId="0" borderId="1" xfId="0" applyFont="1" applyBorder="1" applyAlignment="1" applyProtection="1">
      <alignment vertical="center" wrapText="1"/>
      <protection locked="0"/>
    </xf>
    <xf numFmtId="0" fontId="3" fillId="17" borderId="1" xfId="0" applyFont="1" applyFill="1" applyBorder="1" applyAlignment="1" applyProtection="1">
      <alignment vertical="center"/>
      <protection locked="0"/>
    </xf>
    <xf numFmtId="0" fontId="45" fillId="11" borderId="1" xfId="0" applyFont="1" applyFill="1" applyBorder="1" applyAlignment="1" applyProtection="1">
      <alignment vertical="center"/>
      <protection locked="0"/>
    </xf>
    <xf numFmtId="0" fontId="3" fillId="0" borderId="2" xfId="0" applyFont="1" applyBorder="1" applyAlignment="1" applyProtection="1">
      <alignment vertical="center"/>
    </xf>
    <xf numFmtId="0" fontId="45" fillId="0" borderId="4" xfId="0" applyFont="1" applyBorder="1" applyAlignment="1" applyProtection="1">
      <alignment vertical="center"/>
    </xf>
    <xf numFmtId="0" fontId="45" fillId="0" borderId="1" xfId="0" applyFont="1" applyBorder="1" applyAlignment="1" applyProtection="1">
      <alignment vertical="center"/>
      <protection locked="0"/>
    </xf>
    <xf numFmtId="0" fontId="34" fillId="0" borderId="2" xfId="0" applyFont="1" applyBorder="1" applyAlignment="1" applyProtection="1">
      <alignment horizontal="left"/>
      <protection locked="0"/>
    </xf>
    <xf numFmtId="0" fontId="34" fillId="0" borderId="3" xfId="0" applyFont="1" applyBorder="1" applyAlignment="1" applyProtection="1">
      <alignment horizontal="left"/>
      <protection locked="0"/>
    </xf>
    <xf numFmtId="0" fontId="34" fillId="0" borderId="61" xfId="0" applyFont="1" applyBorder="1" applyAlignment="1" applyProtection="1">
      <alignment horizontal="left"/>
      <protection locked="0"/>
    </xf>
    <xf numFmtId="0" fontId="34" fillId="0" borderId="4" xfId="0" applyFont="1" applyBorder="1" applyAlignment="1" applyProtection="1">
      <alignment horizontal="left"/>
      <protection locked="0"/>
    </xf>
    <xf numFmtId="0" fontId="0" fillId="0" borderId="20" xfId="0" applyBorder="1" applyAlignment="1" applyProtection="1">
      <protection locked="0"/>
    </xf>
    <xf numFmtId="0" fontId="35" fillId="0" borderId="0" xfId="0" applyFont="1" applyAlignment="1" applyProtection="1">
      <alignment horizontal="justify" vertical="center"/>
    </xf>
    <xf numFmtId="0" fontId="3" fillId="0" borderId="81" xfId="0" applyNumberFormat="1" applyFont="1" applyFill="1" applyBorder="1" applyAlignment="1" applyProtection="1">
      <alignment vertical="center" wrapText="1"/>
    </xf>
    <xf numFmtId="0" fontId="3" fillId="0" borderId="82" xfId="0" applyNumberFormat="1" applyFont="1" applyFill="1" applyBorder="1" applyAlignment="1" applyProtection="1">
      <alignment vertical="center" wrapText="1"/>
    </xf>
    <xf numFmtId="0" fontId="3" fillId="0" borderId="83" xfId="0" applyNumberFormat="1" applyFont="1" applyFill="1" applyBorder="1" applyAlignment="1" applyProtection="1">
      <alignment vertical="center" wrapText="1"/>
    </xf>
    <xf numFmtId="0" fontId="3" fillId="0" borderId="12" xfId="0" applyNumberFormat="1" applyFont="1" applyFill="1" applyBorder="1" applyAlignment="1" applyProtection="1">
      <alignment vertical="center" wrapText="1"/>
    </xf>
    <xf numFmtId="0" fontId="32" fillId="0" borderId="20" xfId="0" applyFont="1" applyBorder="1" applyAlignment="1" applyProtection="1">
      <protection locked="0"/>
    </xf>
    <xf numFmtId="0" fontId="0" fillId="0" borderId="71" xfId="0" applyBorder="1" applyAlignment="1" applyProtection="1">
      <alignment horizontal="center" wrapText="1"/>
    </xf>
    <xf numFmtId="164" fontId="53" fillId="0" borderId="0" xfId="1" applyNumberFormat="1" applyFont="1" applyFill="1" applyBorder="1" applyAlignment="1" applyProtection="1">
      <alignment horizontal="center" vertical="center" wrapText="1"/>
    </xf>
    <xf numFmtId="0" fontId="16" fillId="9" borderId="2" xfId="0"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12" xfId="0" applyNumberFormat="1" applyFont="1" applyFill="1" applyBorder="1" applyAlignment="1">
      <alignment vertical="center" wrapText="1"/>
    </xf>
    <xf numFmtId="0" fontId="32" fillId="0" borderId="20" xfId="0" applyFont="1" applyBorder="1" applyAlignment="1"/>
    <xf numFmtId="0" fontId="0" fillId="0" borderId="20" xfId="0" applyBorder="1" applyAlignment="1"/>
    <xf numFmtId="0" fontId="34" fillId="0" borderId="1" xfId="0" applyFont="1" applyBorder="1" applyAlignment="1" applyProtection="1">
      <alignment horizontal="left"/>
      <protection locked="0"/>
    </xf>
    <xf numFmtId="0" fontId="0" fillId="0" borderId="1" xfId="0" applyBorder="1" applyAlignment="1">
      <alignment horizontal="left"/>
    </xf>
    <xf numFmtId="0" fontId="7" fillId="0" borderId="0" xfId="0" applyNumberFormat="1" applyFont="1" applyFill="1" applyBorder="1" applyAlignment="1" applyProtection="1">
      <alignment horizontal="left" vertical="center"/>
    </xf>
    <xf numFmtId="0" fontId="34" fillId="0" borderId="1" xfId="0" applyFont="1" applyBorder="1" applyAlignment="1" applyProtection="1">
      <alignment horizontal="left"/>
    </xf>
    <xf numFmtId="0" fontId="0" fillId="0" borderId="1" xfId="0" applyBorder="1" applyAlignment="1" applyProtection="1">
      <alignment horizontal="left"/>
    </xf>
  </cellXfs>
  <cellStyles count="3">
    <cellStyle name="Euro" xfId="2"/>
    <cellStyle name="Monétaire" xfId="1" builtinId="4"/>
    <cellStyle name="Normal" xfId="0" builtinId="0"/>
  </cellStyles>
  <dxfs count="9">
    <dxf>
      <font>
        <b val="0"/>
        <i val="0"/>
        <strike val="0"/>
        <condense val="0"/>
        <extend val="0"/>
        <outline val="0"/>
        <shadow val="0"/>
        <u val="none"/>
        <vertAlign val="baseline"/>
        <sz val="11"/>
        <color theme="2" tint="-0.249977111117893"/>
        <name val="Calibri"/>
        <scheme val="minor"/>
      </font>
      <protection locked="1" hidden="0"/>
    </dxf>
    <dxf>
      <font>
        <b val="0"/>
        <i val="0"/>
        <strike val="0"/>
        <condense val="0"/>
        <extend val="0"/>
        <outline val="0"/>
        <shadow val="0"/>
        <u val="none"/>
        <vertAlign val="baseline"/>
        <sz val="11"/>
        <color theme="2" tint="-0.249977111117893"/>
        <name val="Calibri"/>
        <scheme val="minor"/>
      </font>
      <protection locked="1" hidden="0"/>
    </dxf>
    <dxf>
      <font>
        <b val="0"/>
        <i val="0"/>
        <strike val="0"/>
        <condense val="0"/>
        <extend val="0"/>
        <outline val="0"/>
        <shadow val="0"/>
        <u val="none"/>
        <vertAlign val="baseline"/>
        <sz val="11"/>
        <color rgb="FFAEAAAA"/>
        <name val="Calibri"/>
        <scheme val="none"/>
      </font>
      <protection locked="1" hidden="0"/>
    </dxf>
    <dxf>
      <font>
        <b val="0"/>
        <i val="0"/>
        <strike val="0"/>
        <condense val="0"/>
        <extend val="0"/>
        <outline val="0"/>
        <shadow val="0"/>
        <u val="none"/>
        <vertAlign val="baseline"/>
        <sz val="11"/>
        <color theme="2" tint="-0.249977111117893"/>
        <name val="Calibri"/>
        <scheme val="minor"/>
      </font>
      <protection locked="1" hidden="0"/>
    </dxf>
    <dxf>
      <font>
        <b val="0"/>
        <i val="0"/>
        <strike val="0"/>
        <condense val="0"/>
        <extend val="0"/>
        <outline val="0"/>
        <shadow val="0"/>
        <u val="none"/>
        <vertAlign val="baseline"/>
        <sz val="11"/>
        <color theme="2" tint="-0.249977111117893"/>
        <name val="Calibri"/>
        <scheme val="minor"/>
      </font>
      <protection locked="1" hidden="0"/>
    </dxf>
    <dxf>
      <font>
        <b val="0"/>
        <i val="0"/>
        <strike val="0"/>
        <condense val="0"/>
        <extend val="0"/>
        <outline val="0"/>
        <shadow val="0"/>
        <u val="none"/>
        <vertAlign val="baseline"/>
        <sz val="11"/>
        <color theme="2" tint="-0.249977111117893"/>
        <name val="Calibri"/>
        <scheme val="minor"/>
      </font>
      <protection locked="1" hidden="0"/>
    </dxf>
    <dxf>
      <font>
        <b val="0"/>
        <i val="0"/>
        <strike val="0"/>
        <condense val="0"/>
        <extend val="0"/>
        <outline val="0"/>
        <shadow val="0"/>
        <u val="none"/>
        <vertAlign val="baseline"/>
        <sz val="11"/>
        <color theme="2" tint="-0.249977111117893"/>
        <name val="Calibri"/>
        <scheme val="minor"/>
      </font>
      <protection locked="1" hidden="0"/>
    </dxf>
    <dxf>
      <font>
        <b val="0"/>
        <i val="0"/>
        <strike val="0"/>
        <condense val="0"/>
        <extend val="0"/>
        <outline val="0"/>
        <shadow val="0"/>
        <u val="none"/>
        <vertAlign val="baseline"/>
        <sz val="11"/>
        <color theme="2" tint="-0.249977111117893"/>
        <name val="Calibri"/>
        <scheme val="minor"/>
      </font>
      <protection locked="1" hidden="0"/>
    </dxf>
    <dxf>
      <font>
        <b val="0"/>
        <i val="0"/>
        <strike val="0"/>
        <condense val="0"/>
        <extend val="0"/>
        <outline val="0"/>
        <shadow val="0"/>
        <u val="none"/>
        <vertAlign val="baseline"/>
        <sz val="11"/>
        <color theme="2" tint="-0.249977111117893"/>
        <name val="Calibri"/>
        <scheme val="minor"/>
      </font>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594360</xdr:colOff>
      <xdr:row>0</xdr:row>
      <xdr:rowOff>152400</xdr:rowOff>
    </xdr:from>
    <xdr:to>
      <xdr:col>3</xdr:col>
      <xdr:colOff>890336</xdr:colOff>
      <xdr:row>2</xdr:row>
      <xdr:rowOff>100660</xdr:rowOff>
    </xdr:to>
    <xdr:pic>
      <xdr:nvPicPr>
        <xdr:cNvPr id="6" name="Image 5"/>
        <xdr:cNvPicPr>
          <a:picLocks noChangeAspect="1"/>
        </xdr:cNvPicPr>
      </xdr:nvPicPr>
      <xdr:blipFill>
        <a:blip xmlns:r="http://schemas.openxmlformats.org/officeDocument/2006/relationships" r:embed="rId1"/>
        <a:stretch>
          <a:fillRect/>
        </a:stretch>
      </xdr:blipFill>
      <xdr:spPr>
        <a:xfrm>
          <a:off x="2042160" y="152400"/>
          <a:ext cx="3694496" cy="877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457200</xdr:colOff>
          <xdr:row>7</xdr:row>
          <xdr:rowOff>0</xdr:rowOff>
        </xdr:from>
        <xdr:to>
          <xdr:col>5</xdr:col>
          <xdr:colOff>792480</xdr:colOff>
          <xdr:row>7</xdr:row>
          <xdr:rowOff>175260</xdr:rowOff>
        </xdr:to>
        <xdr:sp macro="" textlink="">
          <xdr:nvSpPr>
            <xdr:cNvPr id="11265" name="Check Box 16"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457200</xdr:colOff>
          <xdr:row>8</xdr:row>
          <xdr:rowOff>22860</xdr:rowOff>
        </xdr:from>
        <xdr:to>
          <xdr:col>5</xdr:col>
          <xdr:colOff>792480</xdr:colOff>
          <xdr:row>9</xdr:row>
          <xdr:rowOff>0</xdr:rowOff>
        </xdr:to>
        <xdr:sp macro="" textlink="">
          <xdr:nvSpPr>
            <xdr:cNvPr id="11266" name="Check Box 16"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457200</xdr:colOff>
          <xdr:row>9</xdr:row>
          <xdr:rowOff>22860</xdr:rowOff>
        </xdr:from>
        <xdr:to>
          <xdr:col>5</xdr:col>
          <xdr:colOff>792480</xdr:colOff>
          <xdr:row>10</xdr:row>
          <xdr:rowOff>0</xdr:rowOff>
        </xdr:to>
        <xdr:sp macro="" textlink="">
          <xdr:nvSpPr>
            <xdr:cNvPr id="11267" name="Check Box 16"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464820</xdr:colOff>
          <xdr:row>10</xdr:row>
          <xdr:rowOff>22860</xdr:rowOff>
        </xdr:from>
        <xdr:to>
          <xdr:col>5</xdr:col>
          <xdr:colOff>800100</xdr:colOff>
          <xdr:row>11</xdr:row>
          <xdr:rowOff>0</xdr:rowOff>
        </xdr:to>
        <xdr:sp macro="" textlink="">
          <xdr:nvSpPr>
            <xdr:cNvPr id="11268" name="Check Box 16"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464820</xdr:colOff>
          <xdr:row>11</xdr:row>
          <xdr:rowOff>7620</xdr:rowOff>
        </xdr:from>
        <xdr:to>
          <xdr:col>5</xdr:col>
          <xdr:colOff>800100</xdr:colOff>
          <xdr:row>11</xdr:row>
          <xdr:rowOff>182880</xdr:rowOff>
        </xdr:to>
        <xdr:sp macro="" textlink="">
          <xdr:nvSpPr>
            <xdr:cNvPr id="11269" name="Check Box 16" hidden="1">
              <a:extLst>
                <a:ext uri="{63B3BB69-23CF-44E3-9099-C40C66FF867C}">
                  <a14:compatExt spid="_x0000_s11269"/>
                </a:ext>
                <a:ext uri="{FF2B5EF4-FFF2-40B4-BE49-F238E27FC236}">
                  <a16:creationId xmlns:a16="http://schemas.microsoft.com/office/drawing/2014/main" id="{00000000-0008-0000-05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457200</xdr:colOff>
          <xdr:row>12</xdr:row>
          <xdr:rowOff>22860</xdr:rowOff>
        </xdr:from>
        <xdr:to>
          <xdr:col>5</xdr:col>
          <xdr:colOff>792480</xdr:colOff>
          <xdr:row>13</xdr:row>
          <xdr:rowOff>0</xdr:rowOff>
        </xdr:to>
        <xdr:sp macro="" textlink="">
          <xdr:nvSpPr>
            <xdr:cNvPr id="11270" name="Check Box 16" hidden="1">
              <a:extLst>
                <a:ext uri="{63B3BB69-23CF-44E3-9099-C40C66FF867C}">
                  <a14:compatExt spid="_x0000_s11270"/>
                </a:ext>
                <a:ext uri="{FF2B5EF4-FFF2-40B4-BE49-F238E27FC236}">
                  <a16:creationId xmlns:a16="http://schemas.microsoft.com/office/drawing/2014/main" id="{00000000-0008-0000-05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449580</xdr:colOff>
          <xdr:row>13</xdr:row>
          <xdr:rowOff>7620</xdr:rowOff>
        </xdr:from>
        <xdr:to>
          <xdr:col>5</xdr:col>
          <xdr:colOff>784860</xdr:colOff>
          <xdr:row>13</xdr:row>
          <xdr:rowOff>182880</xdr:rowOff>
        </xdr:to>
        <xdr:sp macro="" textlink="">
          <xdr:nvSpPr>
            <xdr:cNvPr id="11271" name="Check Box 16" hidden="1">
              <a:extLst>
                <a:ext uri="{63B3BB69-23CF-44E3-9099-C40C66FF867C}">
                  <a14:compatExt spid="_x0000_s11271"/>
                </a:ext>
                <a:ext uri="{FF2B5EF4-FFF2-40B4-BE49-F238E27FC236}">
                  <a16:creationId xmlns:a16="http://schemas.microsoft.com/office/drawing/2014/main" id="{00000000-0008-0000-0500-00000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449580</xdr:colOff>
          <xdr:row>14</xdr:row>
          <xdr:rowOff>0</xdr:rowOff>
        </xdr:from>
        <xdr:to>
          <xdr:col>5</xdr:col>
          <xdr:colOff>784860</xdr:colOff>
          <xdr:row>14</xdr:row>
          <xdr:rowOff>175260</xdr:rowOff>
        </xdr:to>
        <xdr:sp macro="" textlink="">
          <xdr:nvSpPr>
            <xdr:cNvPr id="11272" name="Check Box 16" hidden="1">
              <a:extLst>
                <a:ext uri="{63B3BB69-23CF-44E3-9099-C40C66FF867C}">
                  <a14:compatExt spid="_x0000_s11272"/>
                </a:ext>
                <a:ext uri="{FF2B5EF4-FFF2-40B4-BE49-F238E27FC236}">
                  <a16:creationId xmlns:a16="http://schemas.microsoft.com/office/drawing/2014/main" id="{00000000-0008-0000-0500-00000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449580</xdr:colOff>
          <xdr:row>15</xdr:row>
          <xdr:rowOff>0</xdr:rowOff>
        </xdr:from>
        <xdr:to>
          <xdr:col>5</xdr:col>
          <xdr:colOff>784860</xdr:colOff>
          <xdr:row>15</xdr:row>
          <xdr:rowOff>175260</xdr:rowOff>
        </xdr:to>
        <xdr:sp macro="" textlink="">
          <xdr:nvSpPr>
            <xdr:cNvPr id="11273" name="Check Box 16" hidden="1">
              <a:extLst>
                <a:ext uri="{63B3BB69-23CF-44E3-9099-C40C66FF867C}">
                  <a14:compatExt spid="_x0000_s11273"/>
                </a:ext>
                <a:ext uri="{FF2B5EF4-FFF2-40B4-BE49-F238E27FC236}">
                  <a16:creationId xmlns:a16="http://schemas.microsoft.com/office/drawing/2014/main" id="{00000000-0008-0000-0500-00000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457200</xdr:colOff>
          <xdr:row>16</xdr:row>
          <xdr:rowOff>7620</xdr:rowOff>
        </xdr:from>
        <xdr:to>
          <xdr:col>5</xdr:col>
          <xdr:colOff>792480</xdr:colOff>
          <xdr:row>16</xdr:row>
          <xdr:rowOff>182880</xdr:rowOff>
        </xdr:to>
        <xdr:sp macro="" textlink="">
          <xdr:nvSpPr>
            <xdr:cNvPr id="11274" name="Check Box 16" hidden="1">
              <a:extLst>
                <a:ext uri="{63B3BB69-23CF-44E3-9099-C40C66FF867C}">
                  <a14:compatExt spid="_x0000_s11274"/>
                </a:ext>
                <a:ext uri="{FF2B5EF4-FFF2-40B4-BE49-F238E27FC236}">
                  <a16:creationId xmlns:a16="http://schemas.microsoft.com/office/drawing/2014/main" id="{00000000-0008-0000-0500-00000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457200</xdr:colOff>
          <xdr:row>7</xdr:row>
          <xdr:rowOff>0</xdr:rowOff>
        </xdr:from>
        <xdr:to>
          <xdr:col>5</xdr:col>
          <xdr:colOff>792480</xdr:colOff>
          <xdr:row>7</xdr:row>
          <xdr:rowOff>175260</xdr:rowOff>
        </xdr:to>
        <xdr:sp macro="" textlink="">
          <xdr:nvSpPr>
            <xdr:cNvPr id="11275" name="Check Box 16" hidden="1">
              <a:extLst>
                <a:ext uri="{63B3BB69-23CF-44E3-9099-C40C66FF867C}">
                  <a14:compatExt spid="_x0000_s11275"/>
                </a:ext>
                <a:ext uri="{FF2B5EF4-FFF2-40B4-BE49-F238E27FC236}">
                  <a16:creationId xmlns:a16="http://schemas.microsoft.com/office/drawing/2014/main" id="{00000000-0008-0000-0500-00000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id="1" name="Baremekilometre" displayName="Baremekilometre" ref="C83:E86" totalsRowShown="0" headerRowDxfId="8" dataDxfId="7" dataCellStyle="Monétaire">
  <autoFilter ref="C83:E86"/>
  <tableColumns count="3">
    <tableColumn id="1" name="Type de véhicule " dataDxfId="6"/>
    <tableColumn id="2" name="Jusqu'à 2000km" dataDxfId="5" dataCellStyle="Monétaire"/>
    <tableColumn id="3" name="De 2001 à 10000km" dataDxfId="4" dataCellStyle="Monétaire"/>
  </tableColumns>
  <tableStyleInfo name="TableStyleLight9" showFirstColumn="0" showLastColumn="0" showRowStripes="1" showColumnStripes="0"/>
</table>
</file>

<file path=xl/tables/table2.xml><?xml version="1.0" encoding="utf-8"?>
<table xmlns="http://schemas.openxmlformats.org/spreadsheetml/2006/main" id="4" name="FraisHébergement" displayName="FraisHébergement" ref="I82:J88" totalsRowShown="0" headerRowDxfId="3" dataDxfId="2" dataCellStyle="Monétaire">
  <autoFilter ref="I82:J88"/>
  <sortState ref="D54:E59">
    <sortCondition ref="E59"/>
  </sortState>
  <tableColumns count="2">
    <tableColumn id="1" name="Situation" dataDxfId="1"/>
    <tableColumn id="2" name="Taux journaliers" dataDxfId="0" dataCellStyle="Monétaire"/>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tabSelected="1" view="pageBreakPreview" zoomScaleNormal="100" zoomScaleSheetLayoutView="100" workbookViewId="0">
      <selection activeCell="C18" sqref="C18:D18"/>
    </sheetView>
  </sheetViews>
  <sheetFormatPr baseColWidth="10" defaultRowHeight="14.4" x14ac:dyDescent="0.3"/>
  <cols>
    <col min="1" max="1" width="21.109375" customWidth="1"/>
    <col min="2" max="2" width="38.109375" customWidth="1"/>
    <col min="3" max="3" width="11.44140625" customWidth="1"/>
    <col min="4" max="4" width="22" customWidth="1"/>
  </cols>
  <sheetData>
    <row r="1" spans="1:16" ht="59.25" customHeight="1" x14ac:dyDescent="0.3">
      <c r="A1" s="62"/>
      <c r="B1" s="62"/>
      <c r="C1" s="62"/>
      <c r="D1" s="62"/>
      <c r="E1" s="62"/>
      <c r="F1" s="62"/>
    </row>
    <row r="2" spans="1:16" x14ac:dyDescent="0.3">
      <c r="A2" s="62"/>
      <c r="B2" s="62"/>
      <c r="C2" s="62"/>
      <c r="D2" s="62"/>
      <c r="E2" s="62"/>
      <c r="F2" s="62"/>
    </row>
    <row r="3" spans="1:16" x14ac:dyDescent="0.3">
      <c r="A3" s="62"/>
      <c r="B3" s="62"/>
      <c r="C3" s="62"/>
      <c r="D3" s="62"/>
      <c r="E3" s="62"/>
      <c r="F3" s="62"/>
    </row>
    <row r="4" spans="1:16" ht="97.2" customHeight="1" x14ac:dyDescent="0.3">
      <c r="A4" s="346" t="s">
        <v>226</v>
      </c>
      <c r="B4" s="347"/>
      <c r="C4" s="347"/>
      <c r="D4" s="347"/>
      <c r="E4" s="347"/>
      <c r="F4" s="347"/>
      <c r="G4" s="12"/>
      <c r="H4" s="12"/>
      <c r="I4" s="12"/>
      <c r="J4" s="12"/>
      <c r="K4" s="12"/>
      <c r="L4" s="12"/>
      <c r="M4" s="12"/>
      <c r="N4" s="12"/>
      <c r="O4" s="12"/>
      <c r="P4" s="12"/>
    </row>
    <row r="5" spans="1:16" ht="25.5" customHeight="1" x14ac:dyDescent="0.3">
      <c r="A5" s="350" t="s">
        <v>200</v>
      </c>
      <c r="B5" s="351"/>
      <c r="C5" s="351"/>
      <c r="D5" s="351"/>
      <c r="E5" s="351"/>
      <c r="F5" s="351"/>
      <c r="H5" s="8"/>
      <c r="I5" s="8"/>
    </row>
    <row r="6" spans="1:16" ht="9.75" customHeight="1" x14ac:dyDescent="0.3">
      <c r="A6" s="62"/>
      <c r="B6" s="62"/>
      <c r="C6" s="62"/>
      <c r="D6" s="62"/>
      <c r="E6" s="62"/>
      <c r="F6" s="62"/>
    </row>
    <row r="7" spans="1:16" ht="27.75" customHeight="1" x14ac:dyDescent="0.3">
      <c r="A7" s="348" t="s">
        <v>177</v>
      </c>
      <c r="B7" s="349"/>
      <c r="C7" s="349"/>
      <c r="D7" s="349"/>
      <c r="E7" s="349"/>
      <c r="F7" s="349"/>
      <c r="G7" s="9"/>
      <c r="H7" s="9"/>
      <c r="I7" s="9"/>
      <c r="J7" s="9"/>
      <c r="K7" s="9"/>
      <c r="L7" s="9"/>
      <c r="M7" s="9"/>
      <c r="N7" s="9"/>
      <c r="O7" s="9"/>
      <c r="P7" s="9"/>
    </row>
    <row r="8" spans="1:16" x14ac:dyDescent="0.3">
      <c r="A8" s="62"/>
      <c r="B8" s="62"/>
      <c r="C8" s="62"/>
      <c r="D8" s="62"/>
      <c r="E8" s="62"/>
      <c r="F8" s="62"/>
    </row>
    <row r="9" spans="1:16" x14ac:dyDescent="0.3">
      <c r="A9" s="340" t="s">
        <v>1</v>
      </c>
      <c r="B9" s="347"/>
      <c r="C9" s="347"/>
      <c r="D9" s="347"/>
      <c r="E9" s="347"/>
      <c r="F9" s="347"/>
    </row>
    <row r="10" spans="1:16" x14ac:dyDescent="0.3">
      <c r="A10" s="149"/>
      <c r="B10" s="149"/>
      <c r="C10" s="149"/>
      <c r="D10" s="62"/>
      <c r="E10" s="62"/>
      <c r="F10" s="62"/>
    </row>
    <row r="11" spans="1:16" x14ac:dyDescent="0.3">
      <c r="A11" s="352" t="s">
        <v>137</v>
      </c>
      <c r="B11" s="353"/>
      <c r="C11" s="353"/>
      <c r="D11" s="353"/>
      <c r="E11" s="353"/>
      <c r="F11" s="353"/>
    </row>
    <row r="12" spans="1:16" x14ac:dyDescent="0.3">
      <c r="A12" s="62"/>
      <c r="B12" s="62"/>
      <c r="C12" s="62"/>
      <c r="D12" s="62"/>
      <c r="E12" s="62"/>
      <c r="F12" s="62"/>
    </row>
    <row r="13" spans="1:16" x14ac:dyDescent="0.3">
      <c r="A13" s="62"/>
      <c r="B13" s="62"/>
      <c r="C13" s="62"/>
      <c r="D13" s="62"/>
      <c r="E13" s="62"/>
      <c r="F13" s="62"/>
    </row>
    <row r="14" spans="1:16" x14ac:dyDescent="0.3">
      <c r="A14" s="340" t="s">
        <v>8</v>
      </c>
      <c r="B14" s="341"/>
      <c r="C14" s="341"/>
      <c r="D14" s="341"/>
      <c r="E14" s="341"/>
      <c r="F14" s="341"/>
      <c r="G14" s="13"/>
      <c r="H14" s="13"/>
      <c r="I14" s="13"/>
      <c r="J14" s="13"/>
      <c r="K14" s="13"/>
    </row>
    <row r="15" spans="1:16" x14ac:dyDescent="0.3">
      <c r="A15" s="62"/>
      <c r="B15" s="62"/>
      <c r="C15" s="62"/>
      <c r="D15" s="62"/>
      <c r="E15" s="62"/>
      <c r="F15" s="62"/>
    </row>
    <row r="16" spans="1:16" ht="34.5" customHeight="1" x14ac:dyDescent="0.3">
      <c r="A16" s="66"/>
      <c r="B16" s="150" t="s">
        <v>9</v>
      </c>
      <c r="C16" s="342" t="s">
        <v>198</v>
      </c>
      <c r="D16" s="343"/>
      <c r="E16" s="62"/>
      <c r="F16" s="62"/>
    </row>
    <row r="17" spans="1:6" x14ac:dyDescent="0.3">
      <c r="A17" s="151" t="s">
        <v>10</v>
      </c>
      <c r="B17" s="153"/>
      <c r="C17" s="344"/>
      <c r="D17" s="345"/>
      <c r="E17" s="62"/>
      <c r="F17" s="62"/>
    </row>
    <row r="18" spans="1:6" x14ac:dyDescent="0.3">
      <c r="A18" s="151" t="s">
        <v>11</v>
      </c>
      <c r="B18" s="153"/>
      <c r="C18" s="337"/>
      <c r="D18" s="337"/>
      <c r="E18" s="62"/>
      <c r="F18" s="62"/>
    </row>
    <row r="19" spans="1:6" x14ac:dyDescent="0.3">
      <c r="A19" s="151" t="s">
        <v>12</v>
      </c>
      <c r="B19" s="153"/>
      <c r="C19" s="337"/>
      <c r="D19" s="337"/>
      <c r="E19" s="62"/>
      <c r="F19" s="62"/>
    </row>
    <row r="20" spans="1:6" x14ac:dyDescent="0.3">
      <c r="A20" s="151" t="s">
        <v>13</v>
      </c>
      <c r="B20" s="153"/>
      <c r="C20" s="337"/>
      <c r="D20" s="337"/>
      <c r="E20" s="62"/>
      <c r="F20" s="62"/>
    </row>
    <row r="21" spans="1:6" x14ac:dyDescent="0.3">
      <c r="A21" s="151" t="s">
        <v>14</v>
      </c>
      <c r="B21" s="153"/>
      <c r="C21" s="337"/>
      <c r="D21" s="337"/>
      <c r="E21" s="62"/>
      <c r="F21" s="62"/>
    </row>
    <row r="22" spans="1:6" x14ac:dyDescent="0.3">
      <c r="A22" s="151" t="s">
        <v>15</v>
      </c>
      <c r="B22" s="153"/>
      <c r="C22" s="337"/>
      <c r="D22" s="337"/>
      <c r="E22" s="62"/>
      <c r="F22" s="62"/>
    </row>
    <row r="23" spans="1:6" x14ac:dyDescent="0.3">
      <c r="A23" s="151" t="s">
        <v>16</v>
      </c>
      <c r="B23" s="154"/>
      <c r="C23" s="337"/>
      <c r="D23" s="337"/>
      <c r="E23" s="62"/>
      <c r="F23" s="62"/>
    </row>
    <row r="24" spans="1:6" x14ac:dyDescent="0.3">
      <c r="A24" s="151" t="s">
        <v>17</v>
      </c>
      <c r="B24" s="154"/>
      <c r="C24" s="337"/>
      <c r="D24" s="337"/>
      <c r="E24" s="62"/>
      <c r="F24" s="62"/>
    </row>
    <row r="25" spans="1:6" x14ac:dyDescent="0.3">
      <c r="A25" s="151" t="s">
        <v>18</v>
      </c>
      <c r="B25" s="154"/>
      <c r="C25" s="337"/>
      <c r="D25" s="337"/>
      <c r="E25" s="62"/>
      <c r="F25" s="62"/>
    </row>
    <row r="26" spans="1:6" x14ac:dyDescent="0.3">
      <c r="A26" s="62"/>
      <c r="B26" s="62"/>
      <c r="C26" s="62"/>
      <c r="D26" s="62"/>
      <c r="E26" s="62"/>
      <c r="F26" s="62"/>
    </row>
    <row r="27" spans="1:6" x14ac:dyDescent="0.3">
      <c r="A27" s="62"/>
      <c r="B27" s="62"/>
      <c r="C27" s="62"/>
      <c r="D27" s="62"/>
      <c r="E27" s="62"/>
      <c r="F27" s="62"/>
    </row>
    <row r="28" spans="1:6" x14ac:dyDescent="0.3">
      <c r="A28" s="340" t="s">
        <v>199</v>
      </c>
      <c r="B28" s="340"/>
      <c r="C28" s="340"/>
      <c r="D28" s="341"/>
      <c r="E28" s="341"/>
      <c r="F28" s="341"/>
    </row>
    <row r="29" spans="1:6" x14ac:dyDescent="0.3">
      <c r="A29" s="62"/>
      <c r="B29" s="62"/>
      <c r="C29" s="62"/>
      <c r="D29" s="62"/>
      <c r="E29" s="62"/>
      <c r="F29" s="62"/>
    </row>
    <row r="30" spans="1:6" x14ac:dyDescent="0.3">
      <c r="A30" s="152" t="s">
        <v>19</v>
      </c>
      <c r="B30" s="342" t="s">
        <v>20</v>
      </c>
      <c r="C30" s="342"/>
      <c r="D30" s="343"/>
      <c r="E30" s="62"/>
      <c r="F30" s="62"/>
    </row>
    <row r="31" spans="1:6" x14ac:dyDescent="0.3">
      <c r="A31" s="151" t="s">
        <v>21</v>
      </c>
      <c r="B31" s="338"/>
      <c r="C31" s="338"/>
      <c r="D31" s="339"/>
      <c r="E31" s="62"/>
      <c r="F31" s="62"/>
    </row>
    <row r="32" spans="1:6" x14ac:dyDescent="0.3">
      <c r="A32" s="151" t="s">
        <v>22</v>
      </c>
      <c r="B32" s="338"/>
      <c r="C32" s="338"/>
      <c r="D32" s="339"/>
      <c r="E32" s="62"/>
      <c r="F32" s="62"/>
    </row>
    <row r="33" spans="1:6" x14ac:dyDescent="0.3">
      <c r="A33" s="151" t="s">
        <v>23</v>
      </c>
      <c r="B33" s="338"/>
      <c r="C33" s="338"/>
      <c r="D33" s="339"/>
      <c r="E33" s="62"/>
      <c r="F33" s="62"/>
    </row>
    <row r="34" spans="1:6" x14ac:dyDescent="0.3">
      <c r="A34" s="151" t="s">
        <v>24</v>
      </c>
      <c r="B34" s="338"/>
      <c r="C34" s="338"/>
      <c r="D34" s="339"/>
      <c r="E34" s="62"/>
      <c r="F34" s="62"/>
    </row>
    <row r="35" spans="1:6" x14ac:dyDescent="0.3">
      <c r="A35" s="151" t="s">
        <v>25</v>
      </c>
      <c r="B35" s="338"/>
      <c r="C35" s="338"/>
      <c r="D35" s="339"/>
      <c r="E35" s="62"/>
      <c r="F35" s="62"/>
    </row>
    <row r="36" spans="1:6" x14ac:dyDescent="0.3">
      <c r="A36" s="151" t="s">
        <v>26</v>
      </c>
      <c r="B36" s="336"/>
      <c r="C36" s="336"/>
      <c r="D36" s="337"/>
      <c r="E36" s="62"/>
      <c r="F36" s="62"/>
    </row>
    <row r="37" spans="1:6" x14ac:dyDescent="0.3">
      <c r="A37" s="151" t="s">
        <v>27</v>
      </c>
      <c r="B37" s="336"/>
      <c r="C37" s="336"/>
      <c r="D37" s="337"/>
      <c r="E37" s="62"/>
      <c r="F37" s="62"/>
    </row>
    <row r="38" spans="1:6" x14ac:dyDescent="0.3">
      <c r="A38" s="151" t="s">
        <v>28</v>
      </c>
      <c r="B38" s="336"/>
      <c r="C38" s="336"/>
      <c r="D38" s="337"/>
      <c r="E38" s="62"/>
      <c r="F38" s="62"/>
    </row>
    <row r="39" spans="1:6" x14ac:dyDescent="0.3">
      <c r="A39" s="151" t="s">
        <v>29</v>
      </c>
      <c r="B39" s="336"/>
      <c r="C39" s="336"/>
      <c r="D39" s="337"/>
      <c r="E39" s="62"/>
      <c r="F39" s="62"/>
    </row>
    <row r="40" spans="1:6" x14ac:dyDescent="0.3">
      <c r="A40" s="62"/>
      <c r="B40" s="62"/>
      <c r="C40" s="62"/>
      <c r="D40" s="62"/>
      <c r="E40" s="62"/>
      <c r="F40" s="62"/>
    </row>
    <row r="41" spans="1:6" x14ac:dyDescent="0.3">
      <c r="A41" s="62"/>
      <c r="B41" s="62"/>
      <c r="C41" s="62"/>
      <c r="D41" s="62"/>
      <c r="E41" s="62"/>
      <c r="F41" s="62" t="s">
        <v>176</v>
      </c>
    </row>
  </sheetData>
  <sheetProtection insertRows="0" deleteRows="0" selectLockedCells="1"/>
  <protectedRanges>
    <protectedRange sqref="A13:F13 A8:F12" name="Plage2"/>
    <protectedRange sqref="A16:G16 A23:G30 A17:A22 C17:G22 A36:G53 A31:A35 E31:G35" name="Plage1"/>
    <protectedRange sqref="B17:B22" name="Plage1_1"/>
    <protectedRange sqref="B31:D35" name="Plage1_2"/>
  </protectedRanges>
  <mergeCells count="27">
    <mergeCell ref="A4:F4"/>
    <mergeCell ref="A7:F7"/>
    <mergeCell ref="A9:F9"/>
    <mergeCell ref="A5:F5"/>
    <mergeCell ref="A11:F11"/>
    <mergeCell ref="A14:F14"/>
    <mergeCell ref="B30:D30"/>
    <mergeCell ref="B31:D31"/>
    <mergeCell ref="B32:D32"/>
    <mergeCell ref="B33:D33"/>
    <mergeCell ref="C16:D16"/>
    <mergeCell ref="C17:D17"/>
    <mergeCell ref="C18:D18"/>
    <mergeCell ref="C19:D19"/>
    <mergeCell ref="C20:D20"/>
    <mergeCell ref="A28:F28"/>
    <mergeCell ref="C21:D21"/>
    <mergeCell ref="C22:D22"/>
    <mergeCell ref="C23:D23"/>
    <mergeCell ref="C24:D24"/>
    <mergeCell ref="C25:D25"/>
    <mergeCell ref="B39:D39"/>
    <mergeCell ref="B34:D34"/>
    <mergeCell ref="B35:D35"/>
    <mergeCell ref="B36:D36"/>
    <mergeCell ref="B37:D37"/>
    <mergeCell ref="B38:D38"/>
  </mergeCells>
  <dataValidations count="1">
    <dataValidation type="list" allowBlank="1" showInputMessage="1" showErrorMessage="1" sqref="C32:C39">
      <formula1>"HT,TTC"</formula1>
    </dataValidation>
  </dataValidations>
  <pageMargins left="0.7" right="0.7" top="0.75" bottom="0.75" header="0.3" footer="0.3"/>
  <pageSetup paperSize="9" scale="75" fitToHeight="0"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H33"/>
  <sheetViews>
    <sheetView view="pageBreakPreview" zoomScaleNormal="100" zoomScaleSheetLayoutView="100" workbookViewId="0">
      <selection activeCell="H34" sqref="H34"/>
    </sheetView>
  </sheetViews>
  <sheetFormatPr baseColWidth="10" defaultRowHeight="14.4" x14ac:dyDescent="0.3"/>
  <cols>
    <col min="1" max="1" width="33.88671875" customWidth="1"/>
    <col min="2" max="2" width="27.6640625" customWidth="1"/>
    <col min="3" max="3" width="20.6640625" customWidth="1"/>
    <col min="4" max="4" width="20.5546875" customWidth="1"/>
    <col min="5" max="5" width="24.5546875" customWidth="1"/>
    <col min="6" max="6" width="17.44140625" customWidth="1"/>
    <col min="8" max="8" width="35.33203125" customWidth="1"/>
  </cols>
  <sheetData>
    <row r="1" spans="1:8" ht="15.6" x14ac:dyDescent="0.3">
      <c r="A1" s="3" t="s">
        <v>196</v>
      </c>
      <c r="B1" s="38"/>
      <c r="C1" s="38"/>
      <c r="D1" s="38"/>
    </row>
    <row r="2" spans="1:8" x14ac:dyDescent="0.3">
      <c r="A2" s="22" t="s">
        <v>51</v>
      </c>
      <c r="B2" s="400">
        <f>Présentation!B11</f>
        <v>0</v>
      </c>
      <c r="C2" s="401"/>
      <c r="D2" s="401"/>
      <c r="E2" s="401"/>
      <c r="F2" s="401"/>
      <c r="G2" s="40"/>
      <c r="H2" s="41"/>
    </row>
    <row r="3" spans="1:8" x14ac:dyDescent="0.3">
      <c r="A3" s="22"/>
      <c r="B3" s="39"/>
      <c r="C3" s="39"/>
      <c r="D3" s="398"/>
      <c r="E3" s="399"/>
      <c r="F3" s="399"/>
      <c r="G3" s="37"/>
      <c r="H3" s="37"/>
    </row>
    <row r="4" spans="1:8" ht="15.6" x14ac:dyDescent="0.3">
      <c r="A4" s="35"/>
      <c r="B4" s="36"/>
      <c r="C4" s="36"/>
      <c r="D4" s="36"/>
    </row>
    <row r="5" spans="1:8" ht="21.75" customHeight="1" x14ac:dyDescent="0.3">
      <c r="A5" s="394" t="s">
        <v>5</v>
      </c>
      <c r="B5" s="395"/>
      <c r="C5" s="395"/>
      <c r="D5" s="396"/>
    </row>
    <row r="7" spans="1:8" ht="17.25" customHeight="1" x14ac:dyDescent="0.3">
      <c r="A7" s="17" t="s">
        <v>54</v>
      </c>
      <c r="B7" s="17" t="s">
        <v>99</v>
      </c>
      <c r="C7" s="17" t="s">
        <v>55</v>
      </c>
      <c r="D7" s="17" t="s">
        <v>56</v>
      </c>
      <c r="E7" s="17" t="s">
        <v>57</v>
      </c>
      <c r="F7" s="17" t="s">
        <v>39</v>
      </c>
    </row>
    <row r="8" spans="1:8" x14ac:dyDescent="0.3">
      <c r="A8" s="2"/>
      <c r="B8" s="19">
        <v>0</v>
      </c>
      <c r="C8" s="1"/>
      <c r="D8" s="1"/>
      <c r="E8" s="1"/>
      <c r="F8" s="1"/>
    </row>
    <row r="9" spans="1:8" x14ac:dyDescent="0.3">
      <c r="A9" s="2"/>
      <c r="B9" s="19">
        <v>0</v>
      </c>
      <c r="C9" s="1"/>
      <c r="D9" s="1"/>
      <c r="E9" s="1"/>
      <c r="F9" s="1"/>
    </row>
    <row r="10" spans="1:8" x14ac:dyDescent="0.3">
      <c r="A10" s="2"/>
      <c r="B10" s="19">
        <v>0</v>
      </c>
      <c r="C10" s="1"/>
      <c r="D10" s="1"/>
      <c r="E10" s="1"/>
      <c r="F10" s="1"/>
    </row>
    <row r="11" spans="1:8" x14ac:dyDescent="0.3">
      <c r="A11" s="2"/>
      <c r="B11" s="19">
        <v>0</v>
      </c>
      <c r="C11" s="1"/>
      <c r="D11" s="1"/>
      <c r="E11" s="1"/>
      <c r="F11" s="1"/>
    </row>
    <row r="12" spans="1:8" x14ac:dyDescent="0.3">
      <c r="A12" s="2"/>
      <c r="B12" s="19">
        <v>0</v>
      </c>
      <c r="C12" s="1"/>
      <c r="D12" s="1"/>
      <c r="E12" s="1"/>
      <c r="F12" s="1"/>
    </row>
    <row r="13" spans="1:8" x14ac:dyDescent="0.3">
      <c r="A13" s="2"/>
      <c r="B13" s="19">
        <v>0</v>
      </c>
      <c r="C13" s="1"/>
      <c r="D13" s="1"/>
      <c r="E13" s="1"/>
      <c r="F13" s="1"/>
    </row>
    <row r="14" spans="1:8" x14ac:dyDescent="0.3">
      <c r="A14" s="2"/>
      <c r="B14" s="19">
        <v>0</v>
      </c>
      <c r="C14" s="1"/>
      <c r="D14" s="1"/>
      <c r="E14" s="1"/>
      <c r="F14" s="1"/>
    </row>
    <row r="15" spans="1:8" x14ac:dyDescent="0.3">
      <c r="A15" s="2"/>
      <c r="B15" s="19">
        <v>0</v>
      </c>
      <c r="C15" s="1"/>
      <c r="D15" s="1"/>
      <c r="E15" s="1"/>
      <c r="F15" s="1"/>
    </row>
    <row r="16" spans="1:8" x14ac:dyDescent="0.3">
      <c r="A16" s="2"/>
      <c r="B16" s="19">
        <v>0</v>
      </c>
      <c r="C16" s="1"/>
      <c r="D16" s="1"/>
      <c r="E16" s="1"/>
      <c r="F16" s="1"/>
    </row>
    <row r="17" spans="1:8" x14ac:dyDescent="0.3">
      <c r="A17" s="2"/>
      <c r="B17" s="19">
        <v>0</v>
      </c>
      <c r="C17" s="1"/>
      <c r="D17" s="1"/>
      <c r="E17" s="1"/>
      <c r="F17" s="1"/>
    </row>
    <row r="18" spans="1:8" x14ac:dyDescent="0.3">
      <c r="A18" s="21" t="s">
        <v>0</v>
      </c>
      <c r="B18" s="19">
        <f>SUM(B8:B17)</f>
        <v>0</v>
      </c>
    </row>
    <row r="19" spans="1:8" ht="15" thickBot="1" x14ac:dyDescent="0.35"/>
    <row r="20" spans="1:8" ht="51" customHeight="1" x14ac:dyDescent="0.3">
      <c r="A20" s="397"/>
      <c r="B20" s="397"/>
      <c r="C20" s="397"/>
      <c r="D20" s="397"/>
      <c r="E20" s="23" t="s">
        <v>58</v>
      </c>
      <c r="F20" s="23"/>
      <c r="G20" s="24"/>
      <c r="H20" s="28"/>
    </row>
    <row r="21" spans="1:8" ht="32.25" customHeight="1" x14ac:dyDescent="0.3">
      <c r="A21" s="25" t="s">
        <v>59</v>
      </c>
      <c r="B21" s="26"/>
      <c r="C21" s="27"/>
      <c r="D21" s="29"/>
      <c r="E21" s="26" t="s">
        <v>60</v>
      </c>
      <c r="F21" s="26"/>
      <c r="G21" s="26"/>
      <c r="H21" s="29"/>
    </row>
    <row r="22" spans="1:8" ht="33" customHeight="1" x14ac:dyDescent="0.3">
      <c r="A22" s="25" t="s">
        <v>61</v>
      </c>
      <c r="B22" s="26"/>
      <c r="C22" s="27"/>
      <c r="D22" s="29"/>
      <c r="E22" s="26" t="s">
        <v>62</v>
      </c>
      <c r="F22" s="27"/>
      <c r="G22" s="27"/>
      <c r="H22" s="29"/>
    </row>
    <row r="23" spans="1:8" ht="49.5" customHeight="1" thickBot="1" x14ac:dyDescent="0.35">
      <c r="A23" s="30" t="s">
        <v>63</v>
      </c>
      <c r="B23" s="31"/>
      <c r="C23" s="32"/>
      <c r="D23" s="34"/>
      <c r="E23" s="31" t="s">
        <v>64</v>
      </c>
      <c r="F23" s="31"/>
      <c r="G23" s="31"/>
      <c r="H23" s="33"/>
    </row>
    <row r="33" spans="8:8" x14ac:dyDescent="0.3">
      <c r="H33" t="s">
        <v>167</v>
      </c>
    </row>
  </sheetData>
  <sheetProtection insertRows="0"/>
  <protectedRanges>
    <protectedRange sqref="B18" name="Plage2"/>
    <protectedRange sqref="A8:B17" name="Plage1"/>
  </protectedRanges>
  <mergeCells count="4">
    <mergeCell ref="A5:D5"/>
    <mergeCell ref="A20:D20"/>
    <mergeCell ref="D3:F3"/>
    <mergeCell ref="B2:F2"/>
  </mergeCells>
  <dataValidations count="1">
    <dataValidation type="list" allowBlank="1" showInputMessage="1" showErrorMessage="1" sqref="D3:F3">
      <formula1>"Sélectionner dans la liste déroulante,Demande de paiement n°1, Demande de paiement n°2, Solde"</formula1>
    </dataValidation>
  </dataValidations>
  <pageMargins left="0.7" right="0.7" top="0.75" bottom="0.75" header="0.3" footer="0.3"/>
  <pageSetup paperSize="9" scale="4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6">
              <controlPr defaultSize="0" autoFill="0" autoLine="0" autoPict="0">
                <anchor moveWithCells="1" sizeWithCells="1">
                  <from>
                    <xdr:col>5</xdr:col>
                    <xdr:colOff>457200</xdr:colOff>
                    <xdr:row>7</xdr:row>
                    <xdr:rowOff>0</xdr:rowOff>
                  </from>
                  <to>
                    <xdr:col>5</xdr:col>
                    <xdr:colOff>792480</xdr:colOff>
                    <xdr:row>7</xdr:row>
                    <xdr:rowOff>175260</xdr:rowOff>
                  </to>
                </anchor>
              </controlPr>
            </control>
          </mc:Choice>
        </mc:AlternateContent>
        <mc:AlternateContent xmlns:mc="http://schemas.openxmlformats.org/markup-compatibility/2006">
          <mc:Choice Requires="x14">
            <control shapeId="11266" r:id="rId5" name="Check Box 16">
              <controlPr defaultSize="0" autoFill="0" autoLine="0" autoPict="0">
                <anchor moveWithCells="1" sizeWithCells="1">
                  <from>
                    <xdr:col>5</xdr:col>
                    <xdr:colOff>457200</xdr:colOff>
                    <xdr:row>8</xdr:row>
                    <xdr:rowOff>22860</xdr:rowOff>
                  </from>
                  <to>
                    <xdr:col>5</xdr:col>
                    <xdr:colOff>792480</xdr:colOff>
                    <xdr:row>9</xdr:row>
                    <xdr:rowOff>0</xdr:rowOff>
                  </to>
                </anchor>
              </controlPr>
            </control>
          </mc:Choice>
        </mc:AlternateContent>
        <mc:AlternateContent xmlns:mc="http://schemas.openxmlformats.org/markup-compatibility/2006">
          <mc:Choice Requires="x14">
            <control shapeId="11267" r:id="rId6" name="Check Box 16">
              <controlPr defaultSize="0" autoFill="0" autoLine="0" autoPict="0">
                <anchor moveWithCells="1" sizeWithCells="1">
                  <from>
                    <xdr:col>5</xdr:col>
                    <xdr:colOff>457200</xdr:colOff>
                    <xdr:row>9</xdr:row>
                    <xdr:rowOff>22860</xdr:rowOff>
                  </from>
                  <to>
                    <xdr:col>5</xdr:col>
                    <xdr:colOff>792480</xdr:colOff>
                    <xdr:row>10</xdr:row>
                    <xdr:rowOff>0</xdr:rowOff>
                  </to>
                </anchor>
              </controlPr>
            </control>
          </mc:Choice>
        </mc:AlternateContent>
        <mc:AlternateContent xmlns:mc="http://schemas.openxmlformats.org/markup-compatibility/2006">
          <mc:Choice Requires="x14">
            <control shapeId="11268" r:id="rId7" name="Check Box 16">
              <controlPr defaultSize="0" autoFill="0" autoLine="0" autoPict="0">
                <anchor moveWithCells="1" sizeWithCells="1">
                  <from>
                    <xdr:col>5</xdr:col>
                    <xdr:colOff>464820</xdr:colOff>
                    <xdr:row>10</xdr:row>
                    <xdr:rowOff>22860</xdr:rowOff>
                  </from>
                  <to>
                    <xdr:col>5</xdr:col>
                    <xdr:colOff>800100</xdr:colOff>
                    <xdr:row>11</xdr:row>
                    <xdr:rowOff>0</xdr:rowOff>
                  </to>
                </anchor>
              </controlPr>
            </control>
          </mc:Choice>
        </mc:AlternateContent>
        <mc:AlternateContent xmlns:mc="http://schemas.openxmlformats.org/markup-compatibility/2006">
          <mc:Choice Requires="x14">
            <control shapeId="11269" r:id="rId8" name="Check Box 16">
              <controlPr defaultSize="0" autoFill="0" autoLine="0" autoPict="0">
                <anchor moveWithCells="1" sizeWithCells="1">
                  <from>
                    <xdr:col>5</xdr:col>
                    <xdr:colOff>464820</xdr:colOff>
                    <xdr:row>11</xdr:row>
                    <xdr:rowOff>7620</xdr:rowOff>
                  </from>
                  <to>
                    <xdr:col>5</xdr:col>
                    <xdr:colOff>800100</xdr:colOff>
                    <xdr:row>11</xdr:row>
                    <xdr:rowOff>182880</xdr:rowOff>
                  </to>
                </anchor>
              </controlPr>
            </control>
          </mc:Choice>
        </mc:AlternateContent>
        <mc:AlternateContent xmlns:mc="http://schemas.openxmlformats.org/markup-compatibility/2006">
          <mc:Choice Requires="x14">
            <control shapeId="11270" r:id="rId9" name="Check Box 16">
              <controlPr defaultSize="0" autoFill="0" autoLine="0" autoPict="0">
                <anchor moveWithCells="1" sizeWithCells="1">
                  <from>
                    <xdr:col>5</xdr:col>
                    <xdr:colOff>457200</xdr:colOff>
                    <xdr:row>12</xdr:row>
                    <xdr:rowOff>22860</xdr:rowOff>
                  </from>
                  <to>
                    <xdr:col>5</xdr:col>
                    <xdr:colOff>792480</xdr:colOff>
                    <xdr:row>13</xdr:row>
                    <xdr:rowOff>0</xdr:rowOff>
                  </to>
                </anchor>
              </controlPr>
            </control>
          </mc:Choice>
        </mc:AlternateContent>
        <mc:AlternateContent xmlns:mc="http://schemas.openxmlformats.org/markup-compatibility/2006">
          <mc:Choice Requires="x14">
            <control shapeId="11271" r:id="rId10" name="Check Box 16">
              <controlPr defaultSize="0" autoFill="0" autoLine="0" autoPict="0">
                <anchor moveWithCells="1" sizeWithCells="1">
                  <from>
                    <xdr:col>5</xdr:col>
                    <xdr:colOff>449580</xdr:colOff>
                    <xdr:row>13</xdr:row>
                    <xdr:rowOff>7620</xdr:rowOff>
                  </from>
                  <to>
                    <xdr:col>5</xdr:col>
                    <xdr:colOff>784860</xdr:colOff>
                    <xdr:row>13</xdr:row>
                    <xdr:rowOff>182880</xdr:rowOff>
                  </to>
                </anchor>
              </controlPr>
            </control>
          </mc:Choice>
        </mc:AlternateContent>
        <mc:AlternateContent xmlns:mc="http://schemas.openxmlformats.org/markup-compatibility/2006">
          <mc:Choice Requires="x14">
            <control shapeId="11272" r:id="rId11" name="Check Box 16">
              <controlPr defaultSize="0" autoFill="0" autoLine="0" autoPict="0">
                <anchor moveWithCells="1" sizeWithCells="1">
                  <from>
                    <xdr:col>5</xdr:col>
                    <xdr:colOff>449580</xdr:colOff>
                    <xdr:row>14</xdr:row>
                    <xdr:rowOff>0</xdr:rowOff>
                  </from>
                  <to>
                    <xdr:col>5</xdr:col>
                    <xdr:colOff>784860</xdr:colOff>
                    <xdr:row>14</xdr:row>
                    <xdr:rowOff>175260</xdr:rowOff>
                  </to>
                </anchor>
              </controlPr>
            </control>
          </mc:Choice>
        </mc:AlternateContent>
        <mc:AlternateContent xmlns:mc="http://schemas.openxmlformats.org/markup-compatibility/2006">
          <mc:Choice Requires="x14">
            <control shapeId="11273" r:id="rId12" name="Check Box 16">
              <controlPr defaultSize="0" autoFill="0" autoLine="0" autoPict="0">
                <anchor moveWithCells="1" sizeWithCells="1">
                  <from>
                    <xdr:col>5</xdr:col>
                    <xdr:colOff>449580</xdr:colOff>
                    <xdr:row>15</xdr:row>
                    <xdr:rowOff>0</xdr:rowOff>
                  </from>
                  <to>
                    <xdr:col>5</xdr:col>
                    <xdr:colOff>784860</xdr:colOff>
                    <xdr:row>15</xdr:row>
                    <xdr:rowOff>175260</xdr:rowOff>
                  </to>
                </anchor>
              </controlPr>
            </control>
          </mc:Choice>
        </mc:AlternateContent>
        <mc:AlternateContent xmlns:mc="http://schemas.openxmlformats.org/markup-compatibility/2006">
          <mc:Choice Requires="x14">
            <control shapeId="11274" r:id="rId13" name="Check Box 16">
              <controlPr defaultSize="0" autoFill="0" autoLine="0" autoPict="0">
                <anchor moveWithCells="1" sizeWithCells="1">
                  <from>
                    <xdr:col>5</xdr:col>
                    <xdr:colOff>457200</xdr:colOff>
                    <xdr:row>16</xdr:row>
                    <xdr:rowOff>7620</xdr:rowOff>
                  </from>
                  <to>
                    <xdr:col>5</xdr:col>
                    <xdr:colOff>792480</xdr:colOff>
                    <xdr:row>16</xdr:row>
                    <xdr:rowOff>182880</xdr:rowOff>
                  </to>
                </anchor>
              </controlPr>
            </control>
          </mc:Choice>
        </mc:AlternateContent>
        <mc:AlternateContent xmlns:mc="http://schemas.openxmlformats.org/markup-compatibility/2006">
          <mc:Choice Requires="x14">
            <control shapeId="11275" r:id="rId14" name="Check Box 16">
              <controlPr defaultSize="0" autoFill="0" autoLine="0" autoPict="0">
                <anchor moveWithCells="1" sizeWithCells="1">
                  <from>
                    <xdr:col>5</xdr:col>
                    <xdr:colOff>457200</xdr:colOff>
                    <xdr:row>7</xdr:row>
                    <xdr:rowOff>0</xdr:rowOff>
                  </from>
                  <to>
                    <xdr:col>5</xdr:col>
                    <xdr:colOff>792480</xdr:colOff>
                    <xdr:row>7</xdr:row>
                    <xdr:rowOff>175260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76"/>
  <sheetViews>
    <sheetView view="pageBreakPreview" topLeftCell="A61" zoomScaleNormal="100" zoomScaleSheetLayoutView="100" workbookViewId="0">
      <selection activeCell="H76" sqref="H76"/>
    </sheetView>
  </sheetViews>
  <sheetFormatPr baseColWidth="10" defaultRowHeight="14.4" x14ac:dyDescent="0.3"/>
  <cols>
    <col min="1" max="1" width="38.33203125" customWidth="1"/>
    <col min="2" max="2" width="28.33203125" customWidth="1"/>
    <col min="3" max="3" width="24.5546875" customWidth="1"/>
    <col min="4" max="4" width="27.44140625" customWidth="1"/>
    <col min="5" max="5" width="20.44140625" customWidth="1"/>
    <col min="6" max="6" width="23.5546875" customWidth="1"/>
    <col min="7" max="7" width="15.44140625" customWidth="1"/>
  </cols>
  <sheetData>
    <row r="1" spans="1:8" ht="15.6" x14ac:dyDescent="0.3">
      <c r="A1" s="4" t="s">
        <v>197</v>
      </c>
      <c r="B1" s="4"/>
      <c r="C1" s="5"/>
      <c r="D1" s="62"/>
      <c r="E1" s="62"/>
      <c r="F1" s="62"/>
      <c r="G1" s="62"/>
      <c r="H1" s="62"/>
    </row>
    <row r="2" spans="1:8" x14ac:dyDescent="0.3">
      <c r="A2" s="59" t="s">
        <v>51</v>
      </c>
      <c r="B2" s="403">
        <f>Présentation!B11</f>
        <v>0</v>
      </c>
      <c r="C2" s="404"/>
      <c r="D2" s="404"/>
      <c r="E2" s="404"/>
      <c r="F2" s="404"/>
      <c r="G2" s="62"/>
      <c r="H2" s="62"/>
    </row>
    <row r="3" spans="1:8" x14ac:dyDescent="0.3">
      <c r="A3" s="403"/>
      <c r="B3" s="343"/>
      <c r="C3" s="343"/>
      <c r="D3" s="391"/>
      <c r="E3" s="385"/>
      <c r="F3" s="385"/>
      <c r="G3" s="62"/>
      <c r="H3" s="62"/>
    </row>
    <row r="4" spans="1:8" x14ac:dyDescent="0.3">
      <c r="A4" s="402"/>
      <c r="B4" s="402"/>
      <c r="C4" s="6"/>
      <c r="D4" s="62"/>
      <c r="E4" s="62"/>
      <c r="F4" s="62"/>
      <c r="G4" s="62"/>
      <c r="H4" s="62"/>
    </row>
    <row r="5" spans="1:8" x14ac:dyDescent="0.3">
      <c r="A5" s="20" t="s">
        <v>94</v>
      </c>
      <c r="B5" s="47"/>
      <c r="C5" s="6"/>
      <c r="D5" s="62"/>
      <c r="E5" s="62"/>
      <c r="F5" s="62"/>
      <c r="G5" s="62"/>
      <c r="H5" s="62"/>
    </row>
    <row r="6" spans="1:8" x14ac:dyDescent="0.3">
      <c r="A6" s="20"/>
      <c r="B6" s="47"/>
      <c r="C6" s="6"/>
      <c r="D6" s="62"/>
      <c r="E6" s="62"/>
      <c r="F6" s="62"/>
      <c r="G6" s="62"/>
      <c r="H6" s="62"/>
    </row>
    <row r="7" spans="1:8" ht="20.25" customHeight="1" x14ac:dyDescent="0.3">
      <c r="A7" s="18"/>
      <c r="B7" s="97" t="s">
        <v>4</v>
      </c>
      <c r="C7" s="62"/>
      <c r="D7" s="62"/>
      <c r="E7" s="62"/>
      <c r="F7" s="62"/>
      <c r="G7" s="62"/>
      <c r="H7" s="62"/>
    </row>
    <row r="8" spans="1:8" ht="21" customHeight="1" x14ac:dyDescent="0.3">
      <c r="A8" s="97" t="s">
        <v>41</v>
      </c>
      <c r="B8" s="124">
        <f>'A1b - Dépenses de personnel -12'!R74</f>
        <v>0</v>
      </c>
      <c r="C8" s="62"/>
      <c r="D8" s="62"/>
      <c r="E8" s="62"/>
      <c r="F8" s="62"/>
      <c r="G8" s="62"/>
      <c r="H8" s="62"/>
    </row>
    <row r="9" spans="1:8" ht="21" customHeight="1" x14ac:dyDescent="0.3">
      <c r="A9" s="173" t="s">
        <v>165</v>
      </c>
      <c r="B9" s="204">
        <f>'A1c - Frais de transport'!H73+'A1e - Frais de repas'!H73+'A1f - Frais d''hébergement'!I73</f>
        <v>0</v>
      </c>
      <c r="C9" s="62"/>
      <c r="D9" s="62"/>
      <c r="E9" s="62"/>
      <c r="F9" s="62"/>
      <c r="G9" s="62"/>
      <c r="H9" s="62"/>
    </row>
    <row r="10" spans="1:8" ht="20.25" customHeight="1" x14ac:dyDescent="0.3">
      <c r="A10" s="97" t="s">
        <v>42</v>
      </c>
      <c r="B10" s="124">
        <f>'A2 -Dépenses sur facturation'!G73</f>
        <v>0</v>
      </c>
      <c r="C10" s="62"/>
      <c r="D10" s="62"/>
      <c r="E10" s="62"/>
      <c r="F10" s="62"/>
      <c r="G10" s="62"/>
      <c r="H10" s="62"/>
    </row>
    <row r="11" spans="1:8" ht="15" customHeight="1" x14ac:dyDescent="0.3">
      <c r="A11" s="97" t="s">
        <v>43</v>
      </c>
      <c r="B11" s="124">
        <f>'A1b - Dépenses de personnel -12'!R75</f>
        <v>0</v>
      </c>
      <c r="C11" s="62"/>
      <c r="D11" s="62"/>
      <c r="E11" s="62"/>
      <c r="F11" s="62"/>
      <c r="G11" s="62"/>
      <c r="H11" s="62"/>
    </row>
    <row r="12" spans="1:8" ht="18" customHeight="1" x14ac:dyDescent="0.3">
      <c r="A12" s="97" t="s">
        <v>0</v>
      </c>
      <c r="B12" s="124">
        <f>SUM(B8:B11)</f>
        <v>0</v>
      </c>
      <c r="C12" s="62"/>
      <c r="D12" s="62"/>
      <c r="E12" s="62"/>
      <c r="F12" s="62"/>
      <c r="G12" s="62"/>
      <c r="H12" s="62"/>
    </row>
    <row r="13" spans="1:8" x14ac:dyDescent="0.3">
      <c r="A13" s="7"/>
      <c r="B13" s="7"/>
      <c r="C13" s="7"/>
      <c r="D13" s="62"/>
      <c r="E13" s="62"/>
      <c r="F13" s="62"/>
      <c r="G13" s="62"/>
      <c r="H13" s="62"/>
    </row>
    <row r="14" spans="1:8" x14ac:dyDescent="0.3">
      <c r="A14" s="20" t="s">
        <v>95</v>
      </c>
      <c r="B14" s="7"/>
      <c r="C14" s="7"/>
      <c r="D14" s="62"/>
      <c r="E14" s="62"/>
      <c r="F14" s="62"/>
      <c r="G14" s="62"/>
      <c r="H14" s="62"/>
    </row>
    <row r="15" spans="1:8" x14ac:dyDescent="0.3">
      <c r="A15" s="20"/>
      <c r="B15" s="7"/>
      <c r="C15" s="7"/>
      <c r="D15" s="62"/>
      <c r="E15" s="62"/>
      <c r="F15" s="62"/>
      <c r="G15" s="62"/>
      <c r="H15" s="62"/>
    </row>
    <row r="16" spans="1:8" x14ac:dyDescent="0.3">
      <c r="A16" s="95"/>
      <c r="B16" s="97" t="s">
        <v>70</v>
      </c>
      <c r="C16" s="97" t="s">
        <v>71</v>
      </c>
      <c r="D16" s="97" t="s">
        <v>72</v>
      </c>
      <c r="E16" s="115" t="s">
        <v>0</v>
      </c>
      <c r="F16" s="62"/>
      <c r="G16" s="62"/>
      <c r="H16" s="62"/>
    </row>
    <row r="17" spans="1:8" x14ac:dyDescent="0.3">
      <c r="A17" s="97" t="s">
        <v>45</v>
      </c>
      <c r="B17" s="116">
        <f>B40</f>
        <v>0</v>
      </c>
      <c r="C17" s="116">
        <f>B56</f>
        <v>0</v>
      </c>
      <c r="D17" s="116">
        <f>B72</f>
        <v>0</v>
      </c>
      <c r="E17" s="117">
        <f>SUM(B17:D17)</f>
        <v>0</v>
      </c>
      <c r="F17" s="62"/>
      <c r="G17" s="62"/>
      <c r="H17" s="62"/>
    </row>
    <row r="18" spans="1:8" x14ac:dyDescent="0.3">
      <c r="A18" s="97" t="s">
        <v>46</v>
      </c>
      <c r="B18" s="116">
        <f>C40</f>
        <v>0</v>
      </c>
      <c r="C18" s="116">
        <f>C56</f>
        <v>0</v>
      </c>
      <c r="D18" s="116">
        <f>C72</f>
        <v>0</v>
      </c>
      <c r="E18" s="117">
        <f t="shared" ref="E18:E21" si="0">SUM(B18:D18)</f>
        <v>0</v>
      </c>
      <c r="F18" s="62"/>
      <c r="G18" s="62"/>
      <c r="H18" s="62"/>
    </row>
    <row r="19" spans="1:8" x14ac:dyDescent="0.3">
      <c r="A19" s="97" t="s">
        <v>33</v>
      </c>
      <c r="B19" s="116">
        <f>D40</f>
        <v>0</v>
      </c>
      <c r="C19" s="116">
        <f>D56</f>
        <v>0</v>
      </c>
      <c r="D19" s="116">
        <f>D72</f>
        <v>0</v>
      </c>
      <c r="E19" s="117">
        <f t="shared" si="0"/>
        <v>0</v>
      </c>
      <c r="F19" s="62"/>
      <c r="G19" s="62"/>
      <c r="H19" s="62"/>
    </row>
    <row r="20" spans="1:8" x14ac:dyDescent="0.3">
      <c r="A20" s="97" t="s">
        <v>34</v>
      </c>
      <c r="B20" s="116">
        <f>E40</f>
        <v>0</v>
      </c>
      <c r="C20" s="116">
        <f>E56</f>
        <v>0</v>
      </c>
      <c r="D20" s="116">
        <f>E72</f>
        <v>0</v>
      </c>
      <c r="E20" s="117">
        <f t="shared" si="0"/>
        <v>0</v>
      </c>
      <c r="F20" s="62"/>
      <c r="G20" s="62"/>
      <c r="H20" s="62"/>
    </row>
    <row r="21" spans="1:8" x14ac:dyDescent="0.3">
      <c r="A21" s="97" t="s">
        <v>36</v>
      </c>
      <c r="B21" s="116">
        <f>F40</f>
        <v>0</v>
      </c>
      <c r="C21" s="116">
        <f>F56</f>
        <v>0</v>
      </c>
      <c r="D21" s="116">
        <f>F72</f>
        <v>0</v>
      </c>
      <c r="E21" s="117">
        <f t="shared" si="0"/>
        <v>0</v>
      </c>
      <c r="F21" s="62"/>
      <c r="G21" s="62"/>
      <c r="H21" s="62"/>
    </row>
    <row r="22" spans="1:8" x14ac:dyDescent="0.3">
      <c r="A22" s="115" t="s">
        <v>0</v>
      </c>
      <c r="B22" s="117">
        <f>SUM(B17:B21)</f>
        <v>0</v>
      </c>
      <c r="C22" s="117">
        <f>SUM(C17:C21)</f>
        <v>0</v>
      </c>
      <c r="D22" s="117">
        <f>SUM(D17:D21)</f>
        <v>0</v>
      </c>
      <c r="E22" s="62"/>
      <c r="F22" s="62"/>
      <c r="G22" s="62"/>
      <c r="H22" s="62"/>
    </row>
    <row r="23" spans="1:8" x14ac:dyDescent="0.3">
      <c r="A23" s="62"/>
      <c r="B23" s="62"/>
      <c r="C23" s="62"/>
      <c r="D23" s="62"/>
      <c r="E23" s="62"/>
      <c r="F23" s="62"/>
      <c r="G23" s="62"/>
      <c r="H23" s="62"/>
    </row>
    <row r="24" spans="1:8" x14ac:dyDescent="0.3">
      <c r="A24" s="62"/>
      <c r="B24" s="62"/>
      <c r="C24" s="62"/>
      <c r="D24" s="115" t="s">
        <v>92</v>
      </c>
      <c r="E24" s="118">
        <f>B22+C22+D22</f>
        <v>0</v>
      </c>
      <c r="F24" s="62"/>
      <c r="G24" s="62"/>
      <c r="H24" s="62"/>
    </row>
    <row r="25" spans="1:8" x14ac:dyDescent="0.3">
      <c r="A25" s="62"/>
      <c r="B25" s="62"/>
      <c r="C25" s="62"/>
      <c r="D25" s="62"/>
      <c r="E25" s="62"/>
      <c r="F25" s="62"/>
      <c r="G25" s="62"/>
      <c r="H25" s="62"/>
    </row>
    <row r="26" spans="1:8" x14ac:dyDescent="0.3">
      <c r="A26" s="20" t="s">
        <v>96</v>
      </c>
      <c r="B26" s="95"/>
      <c r="C26" s="95"/>
      <c r="D26" s="95"/>
      <c r="E26" s="95"/>
      <c r="F26" s="119"/>
      <c r="G26" s="62"/>
      <c r="H26" s="62"/>
    </row>
    <row r="27" spans="1:8" x14ac:dyDescent="0.3">
      <c r="A27" s="95"/>
      <c r="B27" s="95"/>
      <c r="C27" s="95"/>
      <c r="D27" s="95"/>
      <c r="E27" s="95"/>
      <c r="F27" s="95"/>
      <c r="G27" s="62"/>
      <c r="H27" s="62"/>
    </row>
    <row r="28" spans="1:8" x14ac:dyDescent="0.3">
      <c r="A28" s="120" t="s">
        <v>70</v>
      </c>
      <c r="B28" s="95"/>
      <c r="C28" s="95"/>
      <c r="D28" s="95"/>
      <c r="E28" s="95"/>
      <c r="F28" s="95"/>
      <c r="G28" s="62"/>
      <c r="H28" s="62"/>
    </row>
    <row r="29" spans="1:8" x14ac:dyDescent="0.3">
      <c r="A29" s="95"/>
      <c r="B29" s="116"/>
      <c r="C29" s="95"/>
      <c r="D29" s="95"/>
      <c r="E29" s="95"/>
      <c r="F29" s="95"/>
      <c r="G29" s="62"/>
      <c r="H29" s="62"/>
    </row>
    <row r="30" spans="1:8" x14ac:dyDescent="0.3">
      <c r="A30" s="121" t="s">
        <v>44</v>
      </c>
      <c r="B30" s="97" t="s">
        <v>73</v>
      </c>
      <c r="C30" s="97" t="s">
        <v>74</v>
      </c>
      <c r="D30" s="97" t="s">
        <v>75</v>
      </c>
      <c r="E30" s="97" t="s">
        <v>76</v>
      </c>
      <c r="F30" s="97" t="s">
        <v>77</v>
      </c>
      <c r="G30" s="115" t="s">
        <v>0</v>
      </c>
      <c r="H30" s="62"/>
    </row>
    <row r="31" spans="1:8" ht="18.75" customHeight="1" x14ac:dyDescent="0.3">
      <c r="A31" s="122" t="str">
        <f>IF(ISBLANK(Présentation!B17),"",Présentation!B17)</f>
        <v/>
      </c>
      <c r="B31" s="116">
        <f>SUMIFS('A2 -Dépenses sur facturation'!$G$8:$G$72,'A2 -Dépenses sur facturation'!$A$8:$A$72,'Synthèse des dépenses'!$A31,'A2 -Dépenses sur facturation'!$B$8:$B$72,'Synthèse des dépenses'!B$30)+SUMIFS('A1f - Frais d''hébergement'!$I$8:$I$72,'A1f - Frais d''hébergement'!$A$8:$A$72,'Synthèse des dépenses'!$A31,'A1f - Frais d''hébergement'!$B$8:$B$72,'Synthèse des dépenses'!B$30)+SUMIFS('A1e - Frais de repas'!$H$8:$H$72,'A1e - Frais de repas'!$A$8:$A$72,'Synthèse des dépenses'!$A31,'A1e - Frais de repas'!$B$8:$B$72,'Synthèse des dépenses'!B$30)+SUMIFS('A1c - Frais de transport'!$H$8:$H$72,'A1c - Frais de transport'!$A$8:$A$72,'Synthèse des dépenses'!$A31,'A1c - Frais de transport'!$B$8:$B$72,'Synthèse des dépenses'!B$30)+SUMIFS('A1b - Dépenses de personnel -12'!$O$11:$O$71,'A1b - Dépenses de personnel -12'!$A$11:$A$71,'Synthèse des dépenses'!$A31,'A1b - Dépenses de personnel -12'!$B$11:$B$71,'Synthèse des dépenses'!B$30)+SUMIFS('A1 - Dépenses de personnel'!$N$12:$N$71,'A1 - Dépenses de personnel'!$A$12:$A$71,'Synthèse des dépenses'!$A31,'A1 - Dépenses de personnel'!$B$12:$B$71,'Synthèse des dépenses'!B$30)+SUMIFS('A1 - Dépenses de personnel'!$O$12:$O$71,'A1 - Dépenses de personnel'!$A$12:$A$71,'Synthèse des dépenses'!$A31,'A1 - Dépenses de personnel'!$B$12:$B$71,'Synthèse des dépenses'!B$30)+SUMIFS('A1b - Dépenses de personnel -12'!$P$11:$P$71,'A1b - Dépenses de personnel -12'!$A$11:$A$71,'Synthèse des dépenses'!$A31,'A1b - Dépenses de personnel -12'!$B$11:$B$71,'Synthèse des dépenses'!B$30)</f>
        <v>0</v>
      </c>
      <c r="C31" s="116">
        <f>SUMIFS('A2 -Dépenses sur facturation'!$G$8:$G$72,'A2 -Dépenses sur facturation'!$A$8:$A$72,'Synthèse des dépenses'!$A31,'A2 -Dépenses sur facturation'!$B$8:$B$72,'Synthèse des dépenses'!C$30)+SUMIFS('A1f - Frais d''hébergement'!$I$8:$I$72,'A1f - Frais d''hébergement'!$A$8:$A$72,'Synthèse des dépenses'!$A31,'A1f - Frais d''hébergement'!$B$8:$B$72,'Synthèse des dépenses'!C$30)+SUMIFS('A1e - Frais de repas'!$H$8:$H$72,'A1e - Frais de repas'!$A$8:$A$72,'Synthèse des dépenses'!$A31,'A1e - Frais de repas'!$B$8:$B$72,'Synthèse des dépenses'!C$30)+SUMIFS('A1c - Frais de transport'!$H$8:$H$72,'A1c - Frais de transport'!$A$8:$A$72,'Synthèse des dépenses'!$A31,'A1c - Frais de transport'!$B$8:$B$72,'Synthèse des dépenses'!C$30)+SUMIFS('A1b - Dépenses de personnel -12'!$O$11:$O$71,'A1b - Dépenses de personnel -12'!$A$11:$A$71,'Synthèse des dépenses'!$A31,'A1b - Dépenses de personnel -12'!$B$11:$B$71,'Synthèse des dépenses'!C$30)+SUMIFS('A1 - Dépenses de personnel'!$N$12:$N$71,'A1 - Dépenses de personnel'!$A$12:$A$71,'Synthèse des dépenses'!$A31,'A1 - Dépenses de personnel'!$B$12:$B$71,'Synthèse des dépenses'!C$30)+SUMIFS('A1 - Dépenses de personnel'!$O$12:$O$71,'A1 - Dépenses de personnel'!$A$12:$A$71,'Synthèse des dépenses'!$A31,'A1 - Dépenses de personnel'!$B$12:$B$71,'Synthèse des dépenses'!C$30)+SUMIFS('A1b - Dépenses de personnel -12'!$P$11:$P$71,'A1b - Dépenses de personnel -12'!$A$11:$A$71,'Synthèse des dépenses'!$A31,'A1b - Dépenses de personnel -12'!$B$11:$B$71,'Synthèse des dépenses'!C$30)</f>
        <v>0</v>
      </c>
      <c r="D31" s="116">
        <f>SUMIFS('A2 -Dépenses sur facturation'!$G$8:$G$72,'A2 -Dépenses sur facturation'!$A$8:$A$72,'Synthèse des dépenses'!$A31,'A2 -Dépenses sur facturation'!$B$8:$B$72,'Synthèse des dépenses'!D$30)+SUMIFS('A1f - Frais d''hébergement'!$I$8:$I$72,'A1f - Frais d''hébergement'!$A$8:$A$72,'Synthèse des dépenses'!$A31,'A1f - Frais d''hébergement'!$B$8:$B$72,'Synthèse des dépenses'!D$30)+SUMIFS('A1e - Frais de repas'!$H$8:$H$72,'A1e - Frais de repas'!$A$8:$A$72,'Synthèse des dépenses'!$A31,'A1e - Frais de repas'!$B$8:$B$72,'Synthèse des dépenses'!D$30)+SUMIFS('A1c - Frais de transport'!$H$8:$H$72,'A1c - Frais de transport'!$A$8:$A$72,'Synthèse des dépenses'!$A31,'A1c - Frais de transport'!$B$8:$B$72,'Synthèse des dépenses'!D$30)+SUMIFS('A1b - Dépenses de personnel -12'!$O$11:$O$71,'A1b - Dépenses de personnel -12'!$A$11:$A$71,'Synthèse des dépenses'!$A31,'A1b - Dépenses de personnel -12'!$B$11:$B$71,'Synthèse des dépenses'!D$30)+SUMIFS('A1 - Dépenses de personnel'!$N$12:$N$71,'A1 - Dépenses de personnel'!$A$12:$A$71,'Synthèse des dépenses'!$A31,'A1 - Dépenses de personnel'!$B$12:$B$71,'Synthèse des dépenses'!D$30)+SUMIFS('A1 - Dépenses de personnel'!$O$12:$O$71,'A1 - Dépenses de personnel'!$A$12:$A$71,'Synthèse des dépenses'!$A31,'A1 - Dépenses de personnel'!$B$12:$B$71,'Synthèse des dépenses'!D$30)+SUMIFS('A1b - Dépenses de personnel -12'!$P$11:$P$71,'A1b - Dépenses de personnel -12'!$A$11:$A$71,'Synthèse des dépenses'!$A31,'A1b - Dépenses de personnel -12'!$B$11:$B$71,'Synthèse des dépenses'!D$30)</f>
        <v>0</v>
      </c>
      <c r="E31" s="116">
        <f>SUMIFS('A2 -Dépenses sur facturation'!$G$8:$G$72,'A2 -Dépenses sur facturation'!$A$8:$A$72,'Synthèse des dépenses'!$A31,'A2 -Dépenses sur facturation'!$B$8:$B$72,'Synthèse des dépenses'!E$30)+SUMIFS('A1f - Frais d''hébergement'!$I$8:$I$72,'A1f - Frais d''hébergement'!$A$8:$A$72,'Synthèse des dépenses'!$A31,'A1f - Frais d''hébergement'!$B$8:$B$72,'Synthèse des dépenses'!E$30)+SUMIFS('A1e - Frais de repas'!$H$8:$H$72,'A1e - Frais de repas'!$A$8:$A$72,'Synthèse des dépenses'!$A31,'A1e - Frais de repas'!$B$8:$B$72,'Synthèse des dépenses'!E$30)+SUMIFS('A1c - Frais de transport'!$H$8:$H$72,'A1c - Frais de transport'!$A$8:$A$72,'Synthèse des dépenses'!$A31,'A1c - Frais de transport'!$B$8:$B$72,'Synthèse des dépenses'!E$30)+SUMIFS('A1b - Dépenses de personnel -12'!$O$11:$O$71,'A1b - Dépenses de personnel -12'!$A$11:$A$71,'Synthèse des dépenses'!$A31,'A1b - Dépenses de personnel -12'!$B$11:$B$71,'Synthèse des dépenses'!E$30)+SUMIFS('A1 - Dépenses de personnel'!$N$12:$N$71,'A1 - Dépenses de personnel'!$A$12:$A$71,'Synthèse des dépenses'!$A31,'A1 - Dépenses de personnel'!$B$12:$B$71,'Synthèse des dépenses'!E$30)+SUMIFS('A1 - Dépenses de personnel'!$O$12:$O$71,'A1 - Dépenses de personnel'!$A$12:$A$71,'Synthèse des dépenses'!$A31,'A1 - Dépenses de personnel'!$B$12:$B$71,'Synthèse des dépenses'!E$30)+SUMIFS('A1b - Dépenses de personnel -12'!$P$11:$P$71,'A1b - Dépenses de personnel -12'!$A$11:$A$71,'Synthèse des dépenses'!$A31,'A1b - Dépenses de personnel -12'!$B$11:$B$71,'Synthèse des dépenses'!E$30)</f>
        <v>0</v>
      </c>
      <c r="F31" s="116">
        <f>SUMIFS('A2 -Dépenses sur facturation'!$G$8:$G$72,'A2 -Dépenses sur facturation'!$A$8:$A$72,'Synthèse des dépenses'!$A31,'A2 -Dépenses sur facturation'!$B$8:$B$72,'Synthèse des dépenses'!F$30)+SUMIFS('A1f - Frais d''hébergement'!$I$8:$I$72,'A1f - Frais d''hébergement'!$A$8:$A$72,'Synthèse des dépenses'!$A31,'A1f - Frais d''hébergement'!$B$8:$B$72,'Synthèse des dépenses'!F$30)+SUMIFS('A1e - Frais de repas'!$H$8:$H$72,'A1e - Frais de repas'!$A$8:$A$72,'Synthèse des dépenses'!$A31,'A1e - Frais de repas'!$B$8:$B$72,'Synthèse des dépenses'!F$30)+SUMIFS('A1c - Frais de transport'!$H$8:$H$72,'A1c - Frais de transport'!$A$8:$A$72,'Synthèse des dépenses'!$A31,'A1c - Frais de transport'!$B$8:$B$72,'Synthèse des dépenses'!F$30)+SUMIFS('A1b - Dépenses de personnel -12'!$O$11:$O$71,'A1b - Dépenses de personnel -12'!$A$11:$A$71,'Synthèse des dépenses'!$A31,'A1b - Dépenses de personnel -12'!$B$11:$B$71,'Synthèse des dépenses'!F$30)+SUMIFS('A1 - Dépenses de personnel'!$N$12:$N$71,'A1 - Dépenses de personnel'!$A$12:$A$71,'Synthèse des dépenses'!$A31,'A1 - Dépenses de personnel'!$B$12:$B$71,'Synthèse des dépenses'!F$30)+SUMIFS('A1 - Dépenses de personnel'!$O$12:$O$71,'A1 - Dépenses de personnel'!$A$12:$A$71,'Synthèse des dépenses'!$A31,'A1 - Dépenses de personnel'!$B$12:$B$71,'Synthèse des dépenses'!F$30)+SUMIFS('A1b - Dépenses de personnel -12'!$P$11:$P$71,'A1b - Dépenses de personnel -12'!$A$11:$A$71,'Synthèse des dépenses'!$A31,'A1b - Dépenses de personnel -12'!$B$11:$B$71,'Synthèse des dépenses'!F$30)</f>
        <v>0</v>
      </c>
      <c r="G31" s="117">
        <f>SUM(B31:F31)</f>
        <v>0</v>
      </c>
      <c r="H31" s="62"/>
    </row>
    <row r="32" spans="1:8" x14ac:dyDescent="0.3">
      <c r="A32" s="122" t="str">
        <f>IF(ISBLANK(Présentation!B18),"",Présentation!B18)</f>
        <v/>
      </c>
      <c r="B32" s="116">
        <f>SUMIFS('A2 -Dépenses sur facturation'!$G$8:$G$72,'A2 -Dépenses sur facturation'!$A$8:$A$72,'Synthèse des dépenses'!$A32,'A2 -Dépenses sur facturation'!$B$8:$B$72,'Synthèse des dépenses'!B$30)+SUMIFS('A1f - Frais d''hébergement'!$I$8:$I$72,'A1f - Frais d''hébergement'!$A$8:$A$72,'Synthèse des dépenses'!$A32,'A1f - Frais d''hébergement'!$B$8:$B$72,'Synthèse des dépenses'!B$30)+SUMIFS('A1e - Frais de repas'!$H$8:$H$72,'A1e - Frais de repas'!$A$8:$A$72,'Synthèse des dépenses'!$A32,'A1e - Frais de repas'!$B$8:$B$72,'Synthèse des dépenses'!B$30)+SUMIFS('A1c - Frais de transport'!$H$8:$H$72,'A1c - Frais de transport'!$A$8:$A$72,'Synthèse des dépenses'!$A32,'A1c - Frais de transport'!$B$8:$B$72,'Synthèse des dépenses'!B$30)+SUMIFS('A1b - Dépenses de personnel -12'!$O$11:$O$71,'A1b - Dépenses de personnel -12'!$A$11:$A$71,'Synthèse des dépenses'!$A32,'A1b - Dépenses de personnel -12'!$B$11:$B$71,'Synthèse des dépenses'!B$30)+SUMIFS('A1 - Dépenses de personnel'!$N$12:$N$71,'A1 - Dépenses de personnel'!$A$12:$A$71,'Synthèse des dépenses'!$A32,'A1 - Dépenses de personnel'!$B$12:$B$71,'Synthèse des dépenses'!B$30)+SUMIFS('A1 - Dépenses de personnel'!$O$12:$O$71,'A1 - Dépenses de personnel'!$A$12:$A$71,'Synthèse des dépenses'!$A32,'A1 - Dépenses de personnel'!$B$12:$B$71,'Synthèse des dépenses'!B$30)+SUMIFS('A1b - Dépenses de personnel -12'!$P$11:$P$71,'A1b - Dépenses de personnel -12'!$A$11:$A$71,'Synthèse des dépenses'!$A32,'A1b - Dépenses de personnel -12'!$B$11:$B$71,'Synthèse des dépenses'!B$30)</f>
        <v>0</v>
      </c>
      <c r="C32" s="116">
        <f>SUMIFS('A2 -Dépenses sur facturation'!$G$8:$G$72,'A2 -Dépenses sur facturation'!$A$8:$A$72,'Synthèse des dépenses'!$A32,'A2 -Dépenses sur facturation'!$B$8:$B$72,'Synthèse des dépenses'!C$30)+SUMIFS('A1f - Frais d''hébergement'!$I$8:$I$72,'A1f - Frais d''hébergement'!$A$8:$A$72,'Synthèse des dépenses'!$A32,'A1f - Frais d''hébergement'!$B$8:$B$72,'Synthèse des dépenses'!C$30)+SUMIFS('A1e - Frais de repas'!$H$8:$H$72,'A1e - Frais de repas'!$A$8:$A$72,'Synthèse des dépenses'!$A32,'A1e - Frais de repas'!$B$8:$B$72,'Synthèse des dépenses'!C$30)+SUMIFS('A1c - Frais de transport'!$H$8:$H$72,'A1c - Frais de transport'!$A$8:$A$72,'Synthèse des dépenses'!$A32,'A1c - Frais de transport'!$B$8:$B$72,'Synthèse des dépenses'!C$30)+SUMIFS('A1b - Dépenses de personnel -12'!$O$11:$O$71,'A1b - Dépenses de personnel -12'!$A$11:$A$71,'Synthèse des dépenses'!$A32,'A1b - Dépenses de personnel -12'!$B$11:$B$71,'Synthèse des dépenses'!C$30)+SUMIFS('A1 - Dépenses de personnel'!$N$12:$N$71,'A1 - Dépenses de personnel'!$A$12:$A$71,'Synthèse des dépenses'!$A32,'A1 - Dépenses de personnel'!$B$12:$B$71,'Synthèse des dépenses'!C$30)+SUMIFS('A1 - Dépenses de personnel'!$O$12:$O$71,'A1 - Dépenses de personnel'!$A$12:$A$71,'Synthèse des dépenses'!$A32,'A1 - Dépenses de personnel'!$B$12:$B$71,'Synthèse des dépenses'!C$30)+SUMIFS('A1b - Dépenses de personnel -12'!$P$11:$P$71,'A1b - Dépenses de personnel -12'!$A$11:$A$71,'Synthèse des dépenses'!$A32,'A1b - Dépenses de personnel -12'!$B$11:$B$71,'Synthèse des dépenses'!C$30)</f>
        <v>0</v>
      </c>
      <c r="D32" s="116">
        <f>SUMIFS('A2 -Dépenses sur facturation'!$G$8:$G$72,'A2 -Dépenses sur facturation'!$A$8:$A$72,'Synthèse des dépenses'!$A32,'A2 -Dépenses sur facturation'!$B$8:$B$72,'Synthèse des dépenses'!D$30)+SUMIFS('A1f - Frais d''hébergement'!$I$8:$I$72,'A1f - Frais d''hébergement'!$A$8:$A$72,'Synthèse des dépenses'!$A32,'A1f - Frais d''hébergement'!$B$8:$B$72,'Synthèse des dépenses'!D$30)+SUMIFS('A1e - Frais de repas'!$H$8:$H$72,'A1e - Frais de repas'!$A$8:$A$72,'Synthèse des dépenses'!$A32,'A1e - Frais de repas'!$B$8:$B$72,'Synthèse des dépenses'!D$30)+SUMIFS('A1c - Frais de transport'!$H$8:$H$72,'A1c - Frais de transport'!$A$8:$A$72,'Synthèse des dépenses'!$A32,'A1c - Frais de transport'!$B$8:$B$72,'Synthèse des dépenses'!D$30)+SUMIFS('A1b - Dépenses de personnel -12'!$O$11:$O$71,'A1b - Dépenses de personnel -12'!$A$11:$A$71,'Synthèse des dépenses'!$A32,'A1b - Dépenses de personnel -12'!$B$11:$B$71,'Synthèse des dépenses'!D$30)+SUMIFS('A1 - Dépenses de personnel'!$N$12:$N$71,'A1 - Dépenses de personnel'!$A$12:$A$71,'Synthèse des dépenses'!$A32,'A1 - Dépenses de personnel'!$B$12:$B$71,'Synthèse des dépenses'!D$30)+SUMIFS('A1 - Dépenses de personnel'!$O$12:$O$71,'A1 - Dépenses de personnel'!$A$12:$A$71,'Synthèse des dépenses'!$A32,'A1 - Dépenses de personnel'!$B$12:$B$71,'Synthèse des dépenses'!D$30)+SUMIFS('A1b - Dépenses de personnel -12'!$P$11:$P$71,'A1b - Dépenses de personnel -12'!$A$11:$A$71,'Synthèse des dépenses'!$A32,'A1b - Dépenses de personnel -12'!$B$11:$B$71,'Synthèse des dépenses'!D$30)</f>
        <v>0</v>
      </c>
      <c r="E32" s="116">
        <f>SUMIFS('A2 -Dépenses sur facturation'!$G$8:$G$72,'A2 -Dépenses sur facturation'!$A$8:$A$72,'Synthèse des dépenses'!$A32,'A2 -Dépenses sur facturation'!$B$8:$B$72,'Synthèse des dépenses'!E$30)+SUMIFS('A1f - Frais d''hébergement'!$I$8:$I$72,'A1f - Frais d''hébergement'!$A$8:$A$72,'Synthèse des dépenses'!$A32,'A1f - Frais d''hébergement'!$B$8:$B$72,'Synthèse des dépenses'!E$30)+SUMIFS('A1e - Frais de repas'!$H$8:$H$72,'A1e - Frais de repas'!$A$8:$A$72,'Synthèse des dépenses'!$A32,'A1e - Frais de repas'!$B$8:$B$72,'Synthèse des dépenses'!E$30)+SUMIFS('A1c - Frais de transport'!$H$8:$H$72,'A1c - Frais de transport'!$A$8:$A$72,'Synthèse des dépenses'!$A32,'A1c - Frais de transport'!$B$8:$B$72,'Synthèse des dépenses'!E$30)+SUMIFS('A1b - Dépenses de personnel -12'!$O$11:$O$71,'A1b - Dépenses de personnel -12'!$A$11:$A$71,'Synthèse des dépenses'!$A32,'A1b - Dépenses de personnel -12'!$B$11:$B$71,'Synthèse des dépenses'!E$30)+SUMIFS('A1 - Dépenses de personnel'!$N$12:$N$71,'A1 - Dépenses de personnel'!$A$12:$A$71,'Synthèse des dépenses'!$A32,'A1 - Dépenses de personnel'!$B$12:$B$71,'Synthèse des dépenses'!E$30)+SUMIFS('A1 - Dépenses de personnel'!$O$12:$O$71,'A1 - Dépenses de personnel'!$A$12:$A$71,'Synthèse des dépenses'!$A32,'A1 - Dépenses de personnel'!$B$12:$B$71,'Synthèse des dépenses'!E$30)+SUMIFS('A1b - Dépenses de personnel -12'!$P$11:$P$71,'A1b - Dépenses de personnel -12'!$A$11:$A$71,'Synthèse des dépenses'!$A32,'A1b - Dépenses de personnel -12'!$B$11:$B$71,'Synthèse des dépenses'!E$30)</f>
        <v>0</v>
      </c>
      <c r="F32" s="116">
        <f>SUMIFS('A2 -Dépenses sur facturation'!$G$8:$G$72,'A2 -Dépenses sur facturation'!$A$8:$A$72,'Synthèse des dépenses'!$A32,'A2 -Dépenses sur facturation'!$B$8:$B$72,'Synthèse des dépenses'!F$30)+SUMIFS('A1f - Frais d''hébergement'!$I$8:$I$72,'A1f - Frais d''hébergement'!$A$8:$A$72,'Synthèse des dépenses'!$A32,'A1f - Frais d''hébergement'!$B$8:$B$72,'Synthèse des dépenses'!F$30)+SUMIFS('A1e - Frais de repas'!$H$8:$H$72,'A1e - Frais de repas'!$A$8:$A$72,'Synthèse des dépenses'!$A32,'A1e - Frais de repas'!$B$8:$B$72,'Synthèse des dépenses'!F$30)+SUMIFS('A1c - Frais de transport'!$H$8:$H$72,'A1c - Frais de transport'!$A$8:$A$72,'Synthèse des dépenses'!$A32,'A1c - Frais de transport'!$B$8:$B$72,'Synthèse des dépenses'!F$30)+SUMIFS('A1b - Dépenses de personnel -12'!$O$11:$O$71,'A1b - Dépenses de personnel -12'!$A$11:$A$71,'Synthèse des dépenses'!$A32,'A1b - Dépenses de personnel -12'!$B$11:$B$71,'Synthèse des dépenses'!F$30)+SUMIFS('A1 - Dépenses de personnel'!$N$12:$N$71,'A1 - Dépenses de personnel'!$A$12:$A$71,'Synthèse des dépenses'!$A32,'A1 - Dépenses de personnel'!$B$12:$B$71,'Synthèse des dépenses'!F$30)+SUMIFS('A1 - Dépenses de personnel'!$O$12:$O$71,'A1 - Dépenses de personnel'!$A$12:$A$71,'Synthèse des dépenses'!$A32,'A1 - Dépenses de personnel'!$B$12:$B$71,'Synthèse des dépenses'!F$30)+SUMIFS('A1b - Dépenses de personnel -12'!$P$11:$P$71,'A1b - Dépenses de personnel -12'!$A$11:$A$71,'Synthèse des dépenses'!$A32,'A1b - Dépenses de personnel -12'!$B$11:$B$71,'Synthèse des dépenses'!F$30)</f>
        <v>0</v>
      </c>
      <c r="G32" s="117">
        <f t="shared" ref="G32:G39" si="1">SUM(B32:F32)</f>
        <v>0</v>
      </c>
      <c r="H32" s="62"/>
    </row>
    <row r="33" spans="1:8" x14ac:dyDescent="0.3">
      <c r="A33" s="122" t="str">
        <f>IF(ISBLANK(Présentation!B19),"",Présentation!B19)</f>
        <v/>
      </c>
      <c r="B33" s="116">
        <f>SUMIFS('A2 -Dépenses sur facturation'!$G$8:$G$72,'A2 -Dépenses sur facturation'!$A$8:$A$72,'Synthèse des dépenses'!$A33,'A2 -Dépenses sur facturation'!$B$8:$B$72,'Synthèse des dépenses'!B$30)+SUMIFS('A1f - Frais d''hébergement'!$I$8:$I$72,'A1f - Frais d''hébergement'!$A$8:$A$72,'Synthèse des dépenses'!$A33,'A1f - Frais d''hébergement'!$B$8:$B$72,'Synthèse des dépenses'!B$30)+SUMIFS('A1e - Frais de repas'!$H$8:$H$72,'A1e - Frais de repas'!$A$8:$A$72,'Synthèse des dépenses'!$A33,'A1e - Frais de repas'!$B$8:$B$72,'Synthèse des dépenses'!B$30)+SUMIFS('A1c - Frais de transport'!$H$8:$H$72,'A1c - Frais de transport'!$A$8:$A$72,'Synthèse des dépenses'!$A33,'A1c - Frais de transport'!$B$8:$B$72,'Synthèse des dépenses'!B$30)+SUMIFS('A1b - Dépenses de personnel -12'!$O$11:$O$71,'A1b - Dépenses de personnel -12'!$A$11:$A$71,'Synthèse des dépenses'!$A33,'A1b - Dépenses de personnel -12'!$B$11:$B$71,'Synthèse des dépenses'!B$30)+SUMIFS('A1 - Dépenses de personnel'!$N$12:$N$71,'A1 - Dépenses de personnel'!$A$12:$A$71,'Synthèse des dépenses'!$A33,'A1 - Dépenses de personnel'!$B$12:$B$71,'Synthèse des dépenses'!B$30)+SUMIFS('A1 - Dépenses de personnel'!$O$12:$O$71,'A1 - Dépenses de personnel'!$A$12:$A$71,'Synthèse des dépenses'!$A33,'A1 - Dépenses de personnel'!$B$12:$B$71,'Synthèse des dépenses'!B$30)+SUMIFS('A1b - Dépenses de personnel -12'!$P$11:$P$71,'A1b - Dépenses de personnel -12'!$A$11:$A$71,'Synthèse des dépenses'!$A33,'A1b - Dépenses de personnel -12'!$B$11:$B$71,'Synthèse des dépenses'!B$30)</f>
        <v>0</v>
      </c>
      <c r="C33" s="116">
        <f>SUMIFS('A2 -Dépenses sur facturation'!$G$8:$G$72,'A2 -Dépenses sur facturation'!$A$8:$A$72,'Synthèse des dépenses'!$A33,'A2 -Dépenses sur facturation'!$B$8:$B$72,'Synthèse des dépenses'!C$30)+SUMIFS('A1f - Frais d''hébergement'!$I$8:$I$72,'A1f - Frais d''hébergement'!$A$8:$A$72,'Synthèse des dépenses'!$A33,'A1f - Frais d''hébergement'!$B$8:$B$72,'Synthèse des dépenses'!C$30)+SUMIFS('A1e - Frais de repas'!$H$8:$H$72,'A1e - Frais de repas'!$A$8:$A$72,'Synthèse des dépenses'!$A33,'A1e - Frais de repas'!$B$8:$B$72,'Synthèse des dépenses'!C$30)+SUMIFS('A1c - Frais de transport'!$H$8:$H$72,'A1c - Frais de transport'!$A$8:$A$72,'Synthèse des dépenses'!$A33,'A1c - Frais de transport'!$B$8:$B$72,'Synthèse des dépenses'!C$30)+SUMIFS('A1b - Dépenses de personnel -12'!$O$11:$O$71,'A1b - Dépenses de personnel -12'!$A$11:$A$71,'Synthèse des dépenses'!$A33,'A1b - Dépenses de personnel -12'!$B$11:$B$71,'Synthèse des dépenses'!C$30)+SUMIFS('A1 - Dépenses de personnel'!$N$12:$N$71,'A1 - Dépenses de personnel'!$A$12:$A$71,'Synthèse des dépenses'!$A33,'A1 - Dépenses de personnel'!$B$12:$B$71,'Synthèse des dépenses'!C$30)+SUMIFS('A1 - Dépenses de personnel'!$O$12:$O$71,'A1 - Dépenses de personnel'!$A$12:$A$71,'Synthèse des dépenses'!$A33,'A1 - Dépenses de personnel'!$B$12:$B$71,'Synthèse des dépenses'!C$30)+SUMIFS('A1b - Dépenses de personnel -12'!$P$11:$P$71,'A1b - Dépenses de personnel -12'!$A$11:$A$71,'Synthèse des dépenses'!$A33,'A1b - Dépenses de personnel -12'!$B$11:$B$71,'Synthèse des dépenses'!C$30)</f>
        <v>0</v>
      </c>
      <c r="D33" s="116">
        <f>SUMIFS('A2 -Dépenses sur facturation'!$G$8:$G$72,'A2 -Dépenses sur facturation'!$A$8:$A$72,'Synthèse des dépenses'!$A33,'A2 -Dépenses sur facturation'!$B$8:$B$72,'Synthèse des dépenses'!D$30)+SUMIFS('A1f - Frais d''hébergement'!$I$8:$I$72,'A1f - Frais d''hébergement'!$A$8:$A$72,'Synthèse des dépenses'!$A33,'A1f - Frais d''hébergement'!$B$8:$B$72,'Synthèse des dépenses'!D$30)+SUMIFS('A1e - Frais de repas'!$H$8:$H$72,'A1e - Frais de repas'!$A$8:$A$72,'Synthèse des dépenses'!$A33,'A1e - Frais de repas'!$B$8:$B$72,'Synthèse des dépenses'!D$30)+SUMIFS('A1c - Frais de transport'!$H$8:$H$72,'A1c - Frais de transport'!$A$8:$A$72,'Synthèse des dépenses'!$A33,'A1c - Frais de transport'!$B$8:$B$72,'Synthèse des dépenses'!D$30)+SUMIFS('A1b - Dépenses de personnel -12'!$O$11:$O$71,'A1b - Dépenses de personnel -12'!$A$11:$A$71,'Synthèse des dépenses'!$A33,'A1b - Dépenses de personnel -12'!$B$11:$B$71,'Synthèse des dépenses'!D$30)+SUMIFS('A1 - Dépenses de personnel'!$N$12:$N$71,'A1 - Dépenses de personnel'!$A$12:$A$71,'Synthèse des dépenses'!$A33,'A1 - Dépenses de personnel'!$B$12:$B$71,'Synthèse des dépenses'!D$30)+SUMIFS('A1 - Dépenses de personnel'!$O$12:$O$71,'A1 - Dépenses de personnel'!$A$12:$A$71,'Synthèse des dépenses'!$A33,'A1 - Dépenses de personnel'!$B$12:$B$71,'Synthèse des dépenses'!D$30)+SUMIFS('A1b - Dépenses de personnel -12'!$P$11:$P$71,'A1b - Dépenses de personnel -12'!$A$11:$A$71,'Synthèse des dépenses'!$A33,'A1b - Dépenses de personnel -12'!$B$11:$B$71,'Synthèse des dépenses'!D$30)</f>
        <v>0</v>
      </c>
      <c r="E33" s="116">
        <f>SUMIFS('A2 -Dépenses sur facturation'!$G$8:$G$72,'A2 -Dépenses sur facturation'!$A$8:$A$72,'Synthèse des dépenses'!$A33,'A2 -Dépenses sur facturation'!$B$8:$B$72,'Synthèse des dépenses'!E$30)+SUMIFS('A1f - Frais d''hébergement'!$I$8:$I$72,'A1f - Frais d''hébergement'!$A$8:$A$72,'Synthèse des dépenses'!$A33,'A1f - Frais d''hébergement'!$B$8:$B$72,'Synthèse des dépenses'!E$30)+SUMIFS('A1e - Frais de repas'!$H$8:$H$72,'A1e - Frais de repas'!$A$8:$A$72,'Synthèse des dépenses'!$A33,'A1e - Frais de repas'!$B$8:$B$72,'Synthèse des dépenses'!E$30)+SUMIFS('A1c - Frais de transport'!$H$8:$H$72,'A1c - Frais de transport'!$A$8:$A$72,'Synthèse des dépenses'!$A33,'A1c - Frais de transport'!$B$8:$B$72,'Synthèse des dépenses'!E$30)+SUMIFS('A1b - Dépenses de personnel -12'!$O$11:$O$71,'A1b - Dépenses de personnel -12'!$A$11:$A$71,'Synthèse des dépenses'!$A33,'A1b - Dépenses de personnel -12'!$B$11:$B$71,'Synthèse des dépenses'!E$30)+SUMIFS('A1 - Dépenses de personnel'!$N$12:$N$71,'A1 - Dépenses de personnel'!$A$12:$A$71,'Synthèse des dépenses'!$A33,'A1 - Dépenses de personnel'!$B$12:$B$71,'Synthèse des dépenses'!E$30)+SUMIFS('A1 - Dépenses de personnel'!$O$12:$O$71,'A1 - Dépenses de personnel'!$A$12:$A$71,'Synthèse des dépenses'!$A33,'A1 - Dépenses de personnel'!$B$12:$B$71,'Synthèse des dépenses'!E$30)+SUMIFS('A1b - Dépenses de personnel -12'!$P$11:$P$71,'A1b - Dépenses de personnel -12'!$A$11:$A$71,'Synthèse des dépenses'!$A33,'A1b - Dépenses de personnel -12'!$B$11:$B$71,'Synthèse des dépenses'!E$30)</f>
        <v>0</v>
      </c>
      <c r="F33" s="116">
        <f>SUMIFS('A2 -Dépenses sur facturation'!$G$8:$G$72,'A2 -Dépenses sur facturation'!$A$8:$A$72,'Synthèse des dépenses'!$A33,'A2 -Dépenses sur facturation'!$B$8:$B$72,'Synthèse des dépenses'!F$30)+SUMIFS('A1f - Frais d''hébergement'!$I$8:$I$72,'A1f - Frais d''hébergement'!$A$8:$A$72,'Synthèse des dépenses'!$A33,'A1f - Frais d''hébergement'!$B$8:$B$72,'Synthèse des dépenses'!F$30)+SUMIFS('A1e - Frais de repas'!$H$8:$H$72,'A1e - Frais de repas'!$A$8:$A$72,'Synthèse des dépenses'!$A33,'A1e - Frais de repas'!$B$8:$B$72,'Synthèse des dépenses'!F$30)+SUMIFS('A1c - Frais de transport'!$H$8:$H$72,'A1c - Frais de transport'!$A$8:$A$72,'Synthèse des dépenses'!$A33,'A1c - Frais de transport'!$B$8:$B$72,'Synthèse des dépenses'!F$30)+SUMIFS('A1b - Dépenses de personnel -12'!$O$11:$O$71,'A1b - Dépenses de personnel -12'!$A$11:$A$71,'Synthèse des dépenses'!$A33,'A1b - Dépenses de personnel -12'!$B$11:$B$71,'Synthèse des dépenses'!F$30)+SUMIFS('A1 - Dépenses de personnel'!$N$12:$N$71,'A1 - Dépenses de personnel'!$A$12:$A$71,'Synthèse des dépenses'!$A33,'A1 - Dépenses de personnel'!$B$12:$B$71,'Synthèse des dépenses'!F$30)+SUMIFS('A1 - Dépenses de personnel'!$O$12:$O$71,'A1 - Dépenses de personnel'!$A$12:$A$71,'Synthèse des dépenses'!$A33,'A1 - Dépenses de personnel'!$B$12:$B$71,'Synthèse des dépenses'!F$30)+SUMIFS('A1b - Dépenses de personnel -12'!$P$11:$P$71,'A1b - Dépenses de personnel -12'!$A$11:$A$71,'Synthèse des dépenses'!$A33,'A1b - Dépenses de personnel -12'!$B$11:$B$71,'Synthèse des dépenses'!F$30)</f>
        <v>0</v>
      </c>
      <c r="G33" s="117">
        <f t="shared" si="1"/>
        <v>0</v>
      </c>
      <c r="H33" s="62"/>
    </row>
    <row r="34" spans="1:8" x14ac:dyDescent="0.3">
      <c r="A34" s="122" t="str">
        <f>IF(ISBLANK(Présentation!B20),"",Présentation!B20)</f>
        <v/>
      </c>
      <c r="B34" s="116">
        <f>SUMIFS('A2 -Dépenses sur facturation'!$G$8:$G$72,'A2 -Dépenses sur facturation'!$A$8:$A$72,'Synthèse des dépenses'!$A34,'A2 -Dépenses sur facturation'!$B$8:$B$72,'Synthèse des dépenses'!B$30)+SUMIFS('A1f - Frais d''hébergement'!$I$8:$I$72,'A1f - Frais d''hébergement'!$A$8:$A$72,'Synthèse des dépenses'!$A34,'A1f - Frais d''hébergement'!$B$8:$B$72,'Synthèse des dépenses'!B$30)+SUMIFS('A1e - Frais de repas'!$H$8:$H$72,'A1e - Frais de repas'!$A$8:$A$72,'Synthèse des dépenses'!$A34,'A1e - Frais de repas'!$B$8:$B$72,'Synthèse des dépenses'!B$30)+SUMIFS('A1c - Frais de transport'!$H$8:$H$72,'A1c - Frais de transport'!$A$8:$A$72,'Synthèse des dépenses'!$A34,'A1c - Frais de transport'!$B$8:$B$72,'Synthèse des dépenses'!B$30)+SUMIFS('A1b - Dépenses de personnel -12'!$O$11:$O$71,'A1b - Dépenses de personnel -12'!$A$11:$A$71,'Synthèse des dépenses'!$A34,'A1b - Dépenses de personnel -12'!$B$11:$B$71,'Synthèse des dépenses'!B$30)+SUMIFS('A1 - Dépenses de personnel'!$N$12:$N$71,'A1 - Dépenses de personnel'!$A$12:$A$71,'Synthèse des dépenses'!$A34,'A1 - Dépenses de personnel'!$B$12:$B$71,'Synthèse des dépenses'!B$30)+SUMIFS('A1 - Dépenses de personnel'!$O$12:$O$71,'A1 - Dépenses de personnel'!$A$12:$A$71,'Synthèse des dépenses'!$A34,'A1 - Dépenses de personnel'!$B$12:$B$71,'Synthèse des dépenses'!B$30)+SUMIFS('A1b - Dépenses de personnel -12'!$P$11:$P$71,'A1b - Dépenses de personnel -12'!$A$11:$A$71,'Synthèse des dépenses'!$A34,'A1b - Dépenses de personnel -12'!$B$11:$B$71,'Synthèse des dépenses'!B$30)</f>
        <v>0</v>
      </c>
      <c r="C34" s="116">
        <f>SUMIFS('A2 -Dépenses sur facturation'!$G$8:$G$72,'A2 -Dépenses sur facturation'!$A$8:$A$72,'Synthèse des dépenses'!$A34,'A2 -Dépenses sur facturation'!$B$8:$B$72,'Synthèse des dépenses'!C$30)+SUMIFS('A1f - Frais d''hébergement'!$I$8:$I$72,'A1f - Frais d''hébergement'!$A$8:$A$72,'Synthèse des dépenses'!$A34,'A1f - Frais d''hébergement'!$B$8:$B$72,'Synthèse des dépenses'!C$30)+SUMIFS('A1e - Frais de repas'!$H$8:$H$72,'A1e - Frais de repas'!$A$8:$A$72,'Synthèse des dépenses'!$A34,'A1e - Frais de repas'!$B$8:$B$72,'Synthèse des dépenses'!C$30)+SUMIFS('A1c - Frais de transport'!$H$8:$H$72,'A1c - Frais de transport'!$A$8:$A$72,'Synthèse des dépenses'!$A34,'A1c - Frais de transport'!$B$8:$B$72,'Synthèse des dépenses'!C$30)+SUMIFS('A1b - Dépenses de personnel -12'!$O$11:$O$71,'A1b - Dépenses de personnel -12'!$A$11:$A$71,'Synthèse des dépenses'!$A34,'A1b - Dépenses de personnel -12'!$B$11:$B$71,'Synthèse des dépenses'!C$30)+SUMIFS('A1 - Dépenses de personnel'!$N$12:$N$71,'A1 - Dépenses de personnel'!$A$12:$A$71,'Synthèse des dépenses'!$A34,'A1 - Dépenses de personnel'!$B$12:$B$71,'Synthèse des dépenses'!C$30)+SUMIFS('A1 - Dépenses de personnel'!$O$12:$O$71,'A1 - Dépenses de personnel'!$A$12:$A$71,'Synthèse des dépenses'!$A34,'A1 - Dépenses de personnel'!$B$12:$B$71,'Synthèse des dépenses'!C$30)+SUMIFS('A1b - Dépenses de personnel -12'!$P$11:$P$71,'A1b - Dépenses de personnel -12'!$A$11:$A$71,'Synthèse des dépenses'!$A34,'A1b - Dépenses de personnel -12'!$B$11:$B$71,'Synthèse des dépenses'!C$30)</f>
        <v>0</v>
      </c>
      <c r="D34" s="116">
        <f>SUMIFS('A2 -Dépenses sur facturation'!$G$8:$G$72,'A2 -Dépenses sur facturation'!$A$8:$A$72,'Synthèse des dépenses'!$A34,'A2 -Dépenses sur facturation'!$B$8:$B$72,'Synthèse des dépenses'!D$30)+SUMIFS('A1f - Frais d''hébergement'!$I$8:$I$72,'A1f - Frais d''hébergement'!$A$8:$A$72,'Synthèse des dépenses'!$A34,'A1f - Frais d''hébergement'!$B$8:$B$72,'Synthèse des dépenses'!D$30)+SUMIFS('A1e - Frais de repas'!$H$8:$H$72,'A1e - Frais de repas'!$A$8:$A$72,'Synthèse des dépenses'!$A34,'A1e - Frais de repas'!$B$8:$B$72,'Synthèse des dépenses'!D$30)+SUMIFS('A1c - Frais de transport'!$H$8:$H$72,'A1c - Frais de transport'!$A$8:$A$72,'Synthèse des dépenses'!$A34,'A1c - Frais de transport'!$B$8:$B$72,'Synthèse des dépenses'!D$30)+SUMIFS('A1b - Dépenses de personnel -12'!$O$11:$O$71,'A1b - Dépenses de personnel -12'!$A$11:$A$71,'Synthèse des dépenses'!$A34,'A1b - Dépenses de personnel -12'!$B$11:$B$71,'Synthèse des dépenses'!D$30)+SUMIFS('A1 - Dépenses de personnel'!$N$12:$N$71,'A1 - Dépenses de personnel'!$A$12:$A$71,'Synthèse des dépenses'!$A34,'A1 - Dépenses de personnel'!$B$12:$B$71,'Synthèse des dépenses'!D$30)+SUMIFS('A1 - Dépenses de personnel'!$O$12:$O$71,'A1 - Dépenses de personnel'!$A$12:$A$71,'Synthèse des dépenses'!$A34,'A1 - Dépenses de personnel'!$B$12:$B$71,'Synthèse des dépenses'!D$30)+SUMIFS('A1b - Dépenses de personnel -12'!$P$11:$P$71,'A1b - Dépenses de personnel -12'!$A$11:$A$71,'Synthèse des dépenses'!$A34,'A1b - Dépenses de personnel -12'!$B$11:$B$71,'Synthèse des dépenses'!D$30)</f>
        <v>0</v>
      </c>
      <c r="E34" s="116">
        <f>SUMIFS('A2 -Dépenses sur facturation'!$G$8:$G$72,'A2 -Dépenses sur facturation'!$A$8:$A$72,'Synthèse des dépenses'!$A34,'A2 -Dépenses sur facturation'!$B$8:$B$72,'Synthèse des dépenses'!E$30)+SUMIFS('A1f - Frais d''hébergement'!$I$8:$I$72,'A1f - Frais d''hébergement'!$A$8:$A$72,'Synthèse des dépenses'!$A34,'A1f - Frais d''hébergement'!$B$8:$B$72,'Synthèse des dépenses'!E$30)+SUMIFS('A1e - Frais de repas'!$H$8:$H$72,'A1e - Frais de repas'!$A$8:$A$72,'Synthèse des dépenses'!$A34,'A1e - Frais de repas'!$B$8:$B$72,'Synthèse des dépenses'!E$30)+SUMIFS('A1c - Frais de transport'!$H$8:$H$72,'A1c - Frais de transport'!$A$8:$A$72,'Synthèse des dépenses'!$A34,'A1c - Frais de transport'!$B$8:$B$72,'Synthèse des dépenses'!E$30)+SUMIFS('A1b - Dépenses de personnel -12'!$O$11:$O$71,'A1b - Dépenses de personnel -12'!$A$11:$A$71,'Synthèse des dépenses'!$A34,'A1b - Dépenses de personnel -12'!$B$11:$B$71,'Synthèse des dépenses'!E$30)+SUMIFS('A1 - Dépenses de personnel'!$N$12:$N$71,'A1 - Dépenses de personnel'!$A$12:$A$71,'Synthèse des dépenses'!$A34,'A1 - Dépenses de personnel'!$B$12:$B$71,'Synthèse des dépenses'!E$30)+SUMIFS('A1 - Dépenses de personnel'!$O$12:$O$71,'A1 - Dépenses de personnel'!$A$12:$A$71,'Synthèse des dépenses'!$A34,'A1 - Dépenses de personnel'!$B$12:$B$71,'Synthèse des dépenses'!E$30)+SUMIFS('A1b - Dépenses de personnel -12'!$P$11:$P$71,'A1b - Dépenses de personnel -12'!$A$11:$A$71,'Synthèse des dépenses'!$A34,'A1b - Dépenses de personnel -12'!$B$11:$B$71,'Synthèse des dépenses'!E$30)</f>
        <v>0</v>
      </c>
      <c r="F34" s="116">
        <f>SUMIFS('A2 -Dépenses sur facturation'!$G$8:$G$72,'A2 -Dépenses sur facturation'!$A$8:$A$72,'Synthèse des dépenses'!$A34,'A2 -Dépenses sur facturation'!$B$8:$B$72,'Synthèse des dépenses'!F$30)+SUMIFS('A1f - Frais d''hébergement'!$I$8:$I$72,'A1f - Frais d''hébergement'!$A$8:$A$72,'Synthèse des dépenses'!$A34,'A1f - Frais d''hébergement'!$B$8:$B$72,'Synthèse des dépenses'!F$30)+SUMIFS('A1e - Frais de repas'!$H$8:$H$72,'A1e - Frais de repas'!$A$8:$A$72,'Synthèse des dépenses'!$A34,'A1e - Frais de repas'!$B$8:$B$72,'Synthèse des dépenses'!F$30)+SUMIFS('A1c - Frais de transport'!$H$8:$H$72,'A1c - Frais de transport'!$A$8:$A$72,'Synthèse des dépenses'!$A34,'A1c - Frais de transport'!$B$8:$B$72,'Synthèse des dépenses'!F$30)+SUMIFS('A1b - Dépenses de personnel -12'!$O$11:$O$71,'A1b - Dépenses de personnel -12'!$A$11:$A$71,'Synthèse des dépenses'!$A34,'A1b - Dépenses de personnel -12'!$B$11:$B$71,'Synthèse des dépenses'!F$30)+SUMIFS('A1 - Dépenses de personnel'!$N$12:$N$71,'A1 - Dépenses de personnel'!$A$12:$A$71,'Synthèse des dépenses'!$A34,'A1 - Dépenses de personnel'!$B$12:$B$71,'Synthèse des dépenses'!F$30)+SUMIFS('A1 - Dépenses de personnel'!$O$12:$O$71,'A1 - Dépenses de personnel'!$A$12:$A$71,'Synthèse des dépenses'!$A34,'A1 - Dépenses de personnel'!$B$12:$B$71,'Synthèse des dépenses'!F$30)+SUMIFS('A1b - Dépenses de personnel -12'!$P$11:$P$71,'A1b - Dépenses de personnel -12'!$A$11:$A$71,'Synthèse des dépenses'!$A34,'A1b - Dépenses de personnel -12'!$B$11:$B$71,'Synthèse des dépenses'!F$30)</f>
        <v>0</v>
      </c>
      <c r="G34" s="117">
        <f t="shared" si="1"/>
        <v>0</v>
      </c>
      <c r="H34" s="62"/>
    </row>
    <row r="35" spans="1:8" x14ac:dyDescent="0.3">
      <c r="A35" s="122" t="str">
        <f>IF(ISBLANK(Présentation!B21),"",Présentation!B21)</f>
        <v/>
      </c>
      <c r="B35" s="116">
        <f>SUMIFS('A2 -Dépenses sur facturation'!$G$8:$G$72,'A2 -Dépenses sur facturation'!$A$8:$A$72,'Synthèse des dépenses'!$A35,'A2 -Dépenses sur facturation'!$B$8:$B$72,'Synthèse des dépenses'!B$30)+SUMIFS('A1f - Frais d''hébergement'!$I$8:$I$72,'A1f - Frais d''hébergement'!$A$8:$A$72,'Synthèse des dépenses'!$A35,'A1f - Frais d''hébergement'!$B$8:$B$72,'Synthèse des dépenses'!B$30)+SUMIFS('A1e - Frais de repas'!$H$8:$H$72,'A1e - Frais de repas'!$A$8:$A$72,'Synthèse des dépenses'!$A35,'A1e - Frais de repas'!$B$8:$B$72,'Synthèse des dépenses'!B$30)+SUMIFS('A1c - Frais de transport'!$H$8:$H$72,'A1c - Frais de transport'!$A$8:$A$72,'Synthèse des dépenses'!$A35,'A1c - Frais de transport'!$B$8:$B$72,'Synthèse des dépenses'!B$30)+SUMIFS('A1b - Dépenses de personnel -12'!$O$11:$O$71,'A1b - Dépenses de personnel -12'!$A$11:$A$71,'Synthèse des dépenses'!$A35,'A1b - Dépenses de personnel -12'!$B$11:$B$71,'Synthèse des dépenses'!B$30)+SUMIFS('A1 - Dépenses de personnel'!$N$12:$N$71,'A1 - Dépenses de personnel'!$A$12:$A$71,'Synthèse des dépenses'!$A35,'A1 - Dépenses de personnel'!$B$12:$B$71,'Synthèse des dépenses'!B$30)+SUMIFS('A1 - Dépenses de personnel'!$O$12:$O$71,'A1 - Dépenses de personnel'!$A$12:$A$71,'Synthèse des dépenses'!$A35,'A1 - Dépenses de personnel'!$B$12:$B$71,'Synthèse des dépenses'!B$30)+SUMIFS('A1b - Dépenses de personnel -12'!$P$11:$P$71,'A1b - Dépenses de personnel -12'!$A$11:$A$71,'Synthèse des dépenses'!$A35,'A1b - Dépenses de personnel -12'!$B$11:$B$71,'Synthèse des dépenses'!B$30)</f>
        <v>0</v>
      </c>
      <c r="C35" s="116">
        <f>SUMIFS('A2 -Dépenses sur facturation'!$G$8:$G$72,'A2 -Dépenses sur facturation'!$A$8:$A$72,'Synthèse des dépenses'!$A35,'A2 -Dépenses sur facturation'!$B$8:$B$72,'Synthèse des dépenses'!C$30)+SUMIFS('A1f - Frais d''hébergement'!$I$8:$I$72,'A1f - Frais d''hébergement'!$A$8:$A$72,'Synthèse des dépenses'!$A35,'A1f - Frais d''hébergement'!$B$8:$B$72,'Synthèse des dépenses'!C$30)+SUMIFS('A1e - Frais de repas'!$H$8:$H$72,'A1e - Frais de repas'!$A$8:$A$72,'Synthèse des dépenses'!$A35,'A1e - Frais de repas'!$B$8:$B$72,'Synthèse des dépenses'!C$30)+SUMIFS('A1c - Frais de transport'!$H$8:$H$72,'A1c - Frais de transport'!$A$8:$A$72,'Synthèse des dépenses'!$A35,'A1c - Frais de transport'!$B$8:$B$72,'Synthèse des dépenses'!C$30)+SUMIFS('A1b - Dépenses de personnel -12'!$O$11:$O$71,'A1b - Dépenses de personnel -12'!$A$11:$A$71,'Synthèse des dépenses'!$A35,'A1b - Dépenses de personnel -12'!$B$11:$B$71,'Synthèse des dépenses'!C$30)+SUMIFS('A1 - Dépenses de personnel'!$N$12:$N$71,'A1 - Dépenses de personnel'!$A$12:$A$71,'Synthèse des dépenses'!$A35,'A1 - Dépenses de personnel'!$B$12:$B$71,'Synthèse des dépenses'!C$30)+SUMIFS('A1 - Dépenses de personnel'!$O$12:$O$71,'A1 - Dépenses de personnel'!$A$12:$A$71,'Synthèse des dépenses'!$A35,'A1 - Dépenses de personnel'!$B$12:$B$71,'Synthèse des dépenses'!C$30)+SUMIFS('A1b - Dépenses de personnel -12'!$P$11:$P$71,'A1b - Dépenses de personnel -12'!$A$11:$A$71,'Synthèse des dépenses'!$A35,'A1b - Dépenses de personnel -12'!$B$11:$B$71,'Synthèse des dépenses'!C$30)</f>
        <v>0</v>
      </c>
      <c r="D35" s="116">
        <f>SUMIFS('A2 -Dépenses sur facturation'!$G$8:$G$72,'A2 -Dépenses sur facturation'!$A$8:$A$72,'Synthèse des dépenses'!$A35,'A2 -Dépenses sur facturation'!$B$8:$B$72,'Synthèse des dépenses'!D$30)+SUMIFS('A1f - Frais d''hébergement'!$I$8:$I$72,'A1f - Frais d''hébergement'!$A$8:$A$72,'Synthèse des dépenses'!$A35,'A1f - Frais d''hébergement'!$B$8:$B$72,'Synthèse des dépenses'!D$30)+SUMIFS('A1e - Frais de repas'!$H$8:$H$72,'A1e - Frais de repas'!$A$8:$A$72,'Synthèse des dépenses'!$A35,'A1e - Frais de repas'!$B$8:$B$72,'Synthèse des dépenses'!D$30)+SUMIFS('A1c - Frais de transport'!$H$8:$H$72,'A1c - Frais de transport'!$A$8:$A$72,'Synthèse des dépenses'!$A35,'A1c - Frais de transport'!$B$8:$B$72,'Synthèse des dépenses'!D$30)+SUMIFS('A1b - Dépenses de personnel -12'!$O$11:$O$71,'A1b - Dépenses de personnel -12'!$A$11:$A$71,'Synthèse des dépenses'!$A35,'A1b - Dépenses de personnel -12'!$B$11:$B$71,'Synthèse des dépenses'!D$30)+SUMIFS('A1 - Dépenses de personnel'!$N$12:$N$71,'A1 - Dépenses de personnel'!$A$12:$A$71,'Synthèse des dépenses'!$A35,'A1 - Dépenses de personnel'!$B$12:$B$71,'Synthèse des dépenses'!D$30)+SUMIFS('A1 - Dépenses de personnel'!$O$12:$O$71,'A1 - Dépenses de personnel'!$A$12:$A$71,'Synthèse des dépenses'!$A35,'A1 - Dépenses de personnel'!$B$12:$B$71,'Synthèse des dépenses'!D$30)+SUMIFS('A1b - Dépenses de personnel -12'!$P$11:$P$71,'A1b - Dépenses de personnel -12'!$A$11:$A$71,'Synthèse des dépenses'!$A35,'A1b - Dépenses de personnel -12'!$B$11:$B$71,'Synthèse des dépenses'!D$30)</f>
        <v>0</v>
      </c>
      <c r="E35" s="116">
        <f>SUMIFS('A2 -Dépenses sur facturation'!$G$8:$G$72,'A2 -Dépenses sur facturation'!$A$8:$A$72,'Synthèse des dépenses'!$A35,'A2 -Dépenses sur facturation'!$B$8:$B$72,'Synthèse des dépenses'!E$30)+SUMIFS('A1f - Frais d''hébergement'!$I$8:$I$72,'A1f - Frais d''hébergement'!$A$8:$A$72,'Synthèse des dépenses'!$A35,'A1f - Frais d''hébergement'!$B$8:$B$72,'Synthèse des dépenses'!E$30)+SUMIFS('A1e - Frais de repas'!$H$8:$H$72,'A1e - Frais de repas'!$A$8:$A$72,'Synthèse des dépenses'!$A35,'A1e - Frais de repas'!$B$8:$B$72,'Synthèse des dépenses'!E$30)+SUMIFS('A1c - Frais de transport'!$H$8:$H$72,'A1c - Frais de transport'!$A$8:$A$72,'Synthèse des dépenses'!$A35,'A1c - Frais de transport'!$B$8:$B$72,'Synthèse des dépenses'!E$30)+SUMIFS('A1b - Dépenses de personnel -12'!$O$11:$O$71,'A1b - Dépenses de personnel -12'!$A$11:$A$71,'Synthèse des dépenses'!$A35,'A1b - Dépenses de personnel -12'!$B$11:$B$71,'Synthèse des dépenses'!E$30)+SUMIFS('A1 - Dépenses de personnel'!$N$12:$N$71,'A1 - Dépenses de personnel'!$A$12:$A$71,'Synthèse des dépenses'!$A35,'A1 - Dépenses de personnel'!$B$12:$B$71,'Synthèse des dépenses'!E$30)+SUMIFS('A1 - Dépenses de personnel'!$O$12:$O$71,'A1 - Dépenses de personnel'!$A$12:$A$71,'Synthèse des dépenses'!$A35,'A1 - Dépenses de personnel'!$B$12:$B$71,'Synthèse des dépenses'!E$30)+SUMIFS('A1b - Dépenses de personnel -12'!$P$11:$P$71,'A1b - Dépenses de personnel -12'!$A$11:$A$71,'Synthèse des dépenses'!$A35,'A1b - Dépenses de personnel -12'!$B$11:$B$71,'Synthèse des dépenses'!E$30)</f>
        <v>0</v>
      </c>
      <c r="F35" s="116">
        <f>SUMIFS('A2 -Dépenses sur facturation'!$G$8:$G$72,'A2 -Dépenses sur facturation'!$A$8:$A$72,'Synthèse des dépenses'!$A35,'A2 -Dépenses sur facturation'!$B$8:$B$72,'Synthèse des dépenses'!F$30)+SUMIFS('A1f - Frais d''hébergement'!$I$8:$I$72,'A1f - Frais d''hébergement'!$A$8:$A$72,'Synthèse des dépenses'!$A35,'A1f - Frais d''hébergement'!$B$8:$B$72,'Synthèse des dépenses'!F$30)+SUMIFS('A1e - Frais de repas'!$H$8:$H$72,'A1e - Frais de repas'!$A$8:$A$72,'Synthèse des dépenses'!$A35,'A1e - Frais de repas'!$B$8:$B$72,'Synthèse des dépenses'!F$30)+SUMIFS('A1c - Frais de transport'!$H$8:$H$72,'A1c - Frais de transport'!$A$8:$A$72,'Synthèse des dépenses'!$A35,'A1c - Frais de transport'!$B$8:$B$72,'Synthèse des dépenses'!F$30)+SUMIFS('A1b - Dépenses de personnel -12'!$O$11:$O$71,'A1b - Dépenses de personnel -12'!$A$11:$A$71,'Synthèse des dépenses'!$A35,'A1b - Dépenses de personnel -12'!$B$11:$B$71,'Synthèse des dépenses'!F$30)+SUMIFS('A1 - Dépenses de personnel'!$N$12:$N$71,'A1 - Dépenses de personnel'!$A$12:$A$71,'Synthèse des dépenses'!$A35,'A1 - Dépenses de personnel'!$B$12:$B$71,'Synthèse des dépenses'!F$30)+SUMIFS('A1 - Dépenses de personnel'!$O$12:$O$71,'A1 - Dépenses de personnel'!$A$12:$A$71,'Synthèse des dépenses'!$A35,'A1 - Dépenses de personnel'!$B$12:$B$71,'Synthèse des dépenses'!F$30)+SUMIFS('A1b - Dépenses de personnel -12'!$P$11:$P$71,'A1b - Dépenses de personnel -12'!$A$11:$A$71,'Synthèse des dépenses'!$A35,'A1b - Dépenses de personnel -12'!$B$11:$B$71,'Synthèse des dépenses'!F$30)</f>
        <v>0</v>
      </c>
      <c r="G35" s="117">
        <f t="shared" si="1"/>
        <v>0</v>
      </c>
      <c r="H35" s="62"/>
    </row>
    <row r="36" spans="1:8" x14ac:dyDescent="0.3">
      <c r="A36" s="122" t="str">
        <f>IF(ISBLANK(Présentation!B22),"",Présentation!B22)</f>
        <v/>
      </c>
      <c r="B36" s="116">
        <f>SUMIFS('A2 -Dépenses sur facturation'!$G$8:$G$72,'A2 -Dépenses sur facturation'!$A$8:$A$72,'Synthèse des dépenses'!$A36,'A2 -Dépenses sur facturation'!$B$8:$B$72,'Synthèse des dépenses'!B$30)+SUMIFS('A1f - Frais d''hébergement'!$I$8:$I$72,'A1f - Frais d''hébergement'!$A$8:$A$72,'Synthèse des dépenses'!$A36,'A1f - Frais d''hébergement'!$B$8:$B$72,'Synthèse des dépenses'!B$30)+SUMIFS('A1e - Frais de repas'!$H$8:$H$72,'A1e - Frais de repas'!$A$8:$A$72,'Synthèse des dépenses'!$A36,'A1e - Frais de repas'!$B$8:$B$72,'Synthèse des dépenses'!B$30)+SUMIFS('A1c - Frais de transport'!$H$8:$H$72,'A1c - Frais de transport'!$A$8:$A$72,'Synthèse des dépenses'!$A36,'A1c - Frais de transport'!$B$8:$B$72,'Synthèse des dépenses'!B$30)+SUMIFS('A1b - Dépenses de personnel -12'!$O$11:$O$71,'A1b - Dépenses de personnel -12'!$A$11:$A$71,'Synthèse des dépenses'!$A36,'A1b - Dépenses de personnel -12'!$B$11:$B$71,'Synthèse des dépenses'!B$30)+SUMIFS('A1 - Dépenses de personnel'!$N$12:$N$71,'A1 - Dépenses de personnel'!$A$12:$A$71,'Synthèse des dépenses'!$A36,'A1 - Dépenses de personnel'!$B$12:$B$71,'Synthèse des dépenses'!B$30)+SUMIFS('A1 - Dépenses de personnel'!$O$12:$O$71,'A1 - Dépenses de personnel'!$A$12:$A$71,'Synthèse des dépenses'!$A36,'A1 - Dépenses de personnel'!$B$12:$B$71,'Synthèse des dépenses'!B$30)+SUMIFS('A1b - Dépenses de personnel -12'!$P$11:$P$71,'A1b - Dépenses de personnel -12'!$A$11:$A$71,'Synthèse des dépenses'!$A36,'A1b - Dépenses de personnel -12'!$B$11:$B$71,'Synthèse des dépenses'!B$30)</f>
        <v>0</v>
      </c>
      <c r="C36" s="116">
        <f>SUMIFS('A2 -Dépenses sur facturation'!$G$8:$G$72,'A2 -Dépenses sur facturation'!$A$8:$A$72,'Synthèse des dépenses'!$A36,'A2 -Dépenses sur facturation'!$B$8:$B$72,'Synthèse des dépenses'!C$30)+SUMIFS('A1f - Frais d''hébergement'!$I$8:$I$72,'A1f - Frais d''hébergement'!$A$8:$A$72,'Synthèse des dépenses'!$A36,'A1f - Frais d''hébergement'!$B$8:$B$72,'Synthèse des dépenses'!C$30)+SUMIFS('A1e - Frais de repas'!$H$8:$H$72,'A1e - Frais de repas'!$A$8:$A$72,'Synthèse des dépenses'!$A36,'A1e - Frais de repas'!$B$8:$B$72,'Synthèse des dépenses'!C$30)+SUMIFS('A1c - Frais de transport'!$H$8:$H$72,'A1c - Frais de transport'!$A$8:$A$72,'Synthèse des dépenses'!$A36,'A1c - Frais de transport'!$B$8:$B$72,'Synthèse des dépenses'!C$30)+SUMIFS('A1b - Dépenses de personnel -12'!$O$11:$O$71,'A1b - Dépenses de personnel -12'!$A$11:$A$71,'Synthèse des dépenses'!$A36,'A1b - Dépenses de personnel -12'!$B$11:$B$71,'Synthèse des dépenses'!C$30)+SUMIFS('A1 - Dépenses de personnel'!$N$12:$N$71,'A1 - Dépenses de personnel'!$A$12:$A$71,'Synthèse des dépenses'!$A36,'A1 - Dépenses de personnel'!$B$12:$B$71,'Synthèse des dépenses'!C$30)+SUMIFS('A1 - Dépenses de personnel'!$O$12:$O$71,'A1 - Dépenses de personnel'!$A$12:$A$71,'Synthèse des dépenses'!$A36,'A1 - Dépenses de personnel'!$B$12:$B$71,'Synthèse des dépenses'!C$30)+SUMIFS('A1b - Dépenses de personnel -12'!$P$11:$P$71,'A1b - Dépenses de personnel -12'!$A$11:$A$71,'Synthèse des dépenses'!$A36,'A1b - Dépenses de personnel -12'!$B$11:$B$71,'Synthèse des dépenses'!C$30)</f>
        <v>0</v>
      </c>
      <c r="D36" s="116">
        <f>SUMIFS('A2 -Dépenses sur facturation'!$G$8:$G$72,'A2 -Dépenses sur facturation'!$A$8:$A$72,'Synthèse des dépenses'!$A36,'A2 -Dépenses sur facturation'!$B$8:$B$72,'Synthèse des dépenses'!D$30)+SUMIFS('A1f - Frais d''hébergement'!$I$8:$I$72,'A1f - Frais d''hébergement'!$A$8:$A$72,'Synthèse des dépenses'!$A36,'A1f - Frais d''hébergement'!$B$8:$B$72,'Synthèse des dépenses'!D$30)+SUMIFS('A1e - Frais de repas'!$H$8:$H$72,'A1e - Frais de repas'!$A$8:$A$72,'Synthèse des dépenses'!$A36,'A1e - Frais de repas'!$B$8:$B$72,'Synthèse des dépenses'!D$30)+SUMIFS('A1c - Frais de transport'!$H$8:$H$72,'A1c - Frais de transport'!$A$8:$A$72,'Synthèse des dépenses'!$A36,'A1c - Frais de transport'!$B$8:$B$72,'Synthèse des dépenses'!D$30)+SUMIFS('A1b - Dépenses de personnel -12'!$O$11:$O$71,'A1b - Dépenses de personnel -12'!$A$11:$A$71,'Synthèse des dépenses'!$A36,'A1b - Dépenses de personnel -12'!$B$11:$B$71,'Synthèse des dépenses'!D$30)+SUMIFS('A1 - Dépenses de personnel'!$N$12:$N$71,'A1 - Dépenses de personnel'!$A$12:$A$71,'Synthèse des dépenses'!$A36,'A1 - Dépenses de personnel'!$B$12:$B$71,'Synthèse des dépenses'!D$30)+SUMIFS('A1 - Dépenses de personnel'!$O$12:$O$71,'A1 - Dépenses de personnel'!$A$12:$A$71,'Synthèse des dépenses'!$A36,'A1 - Dépenses de personnel'!$B$12:$B$71,'Synthèse des dépenses'!D$30)+SUMIFS('A1b - Dépenses de personnel -12'!$P$11:$P$71,'A1b - Dépenses de personnel -12'!$A$11:$A$71,'Synthèse des dépenses'!$A36,'A1b - Dépenses de personnel -12'!$B$11:$B$71,'Synthèse des dépenses'!D$30)</f>
        <v>0</v>
      </c>
      <c r="E36" s="116">
        <f>SUMIFS('A2 -Dépenses sur facturation'!$G$8:$G$72,'A2 -Dépenses sur facturation'!$A$8:$A$72,'Synthèse des dépenses'!$A36,'A2 -Dépenses sur facturation'!$B$8:$B$72,'Synthèse des dépenses'!E$30)+SUMIFS('A1f - Frais d''hébergement'!$I$8:$I$72,'A1f - Frais d''hébergement'!$A$8:$A$72,'Synthèse des dépenses'!$A36,'A1f - Frais d''hébergement'!$B$8:$B$72,'Synthèse des dépenses'!E$30)+SUMIFS('A1e - Frais de repas'!$H$8:$H$72,'A1e - Frais de repas'!$A$8:$A$72,'Synthèse des dépenses'!$A36,'A1e - Frais de repas'!$B$8:$B$72,'Synthèse des dépenses'!E$30)+SUMIFS('A1c - Frais de transport'!$H$8:$H$72,'A1c - Frais de transport'!$A$8:$A$72,'Synthèse des dépenses'!$A36,'A1c - Frais de transport'!$B$8:$B$72,'Synthèse des dépenses'!E$30)+SUMIFS('A1b - Dépenses de personnel -12'!$O$11:$O$71,'A1b - Dépenses de personnel -12'!$A$11:$A$71,'Synthèse des dépenses'!$A36,'A1b - Dépenses de personnel -12'!$B$11:$B$71,'Synthèse des dépenses'!E$30)+SUMIFS('A1 - Dépenses de personnel'!$N$12:$N$71,'A1 - Dépenses de personnel'!$A$12:$A$71,'Synthèse des dépenses'!$A36,'A1 - Dépenses de personnel'!$B$12:$B$71,'Synthèse des dépenses'!E$30)+SUMIFS('A1 - Dépenses de personnel'!$O$12:$O$71,'A1 - Dépenses de personnel'!$A$12:$A$71,'Synthèse des dépenses'!$A36,'A1 - Dépenses de personnel'!$B$12:$B$71,'Synthèse des dépenses'!E$30)+SUMIFS('A1b - Dépenses de personnel -12'!$P$11:$P$71,'A1b - Dépenses de personnel -12'!$A$11:$A$71,'Synthèse des dépenses'!$A36,'A1b - Dépenses de personnel -12'!$B$11:$B$71,'Synthèse des dépenses'!E$30)</f>
        <v>0</v>
      </c>
      <c r="F36" s="116">
        <f>SUMIFS('A2 -Dépenses sur facturation'!$G$8:$G$72,'A2 -Dépenses sur facturation'!$A$8:$A$72,'Synthèse des dépenses'!$A36,'A2 -Dépenses sur facturation'!$B$8:$B$72,'Synthèse des dépenses'!F$30)+SUMIFS('A1f - Frais d''hébergement'!$I$8:$I$72,'A1f - Frais d''hébergement'!$A$8:$A$72,'Synthèse des dépenses'!$A36,'A1f - Frais d''hébergement'!$B$8:$B$72,'Synthèse des dépenses'!F$30)+SUMIFS('A1e - Frais de repas'!$H$8:$H$72,'A1e - Frais de repas'!$A$8:$A$72,'Synthèse des dépenses'!$A36,'A1e - Frais de repas'!$B$8:$B$72,'Synthèse des dépenses'!F$30)+SUMIFS('A1c - Frais de transport'!$H$8:$H$72,'A1c - Frais de transport'!$A$8:$A$72,'Synthèse des dépenses'!$A36,'A1c - Frais de transport'!$B$8:$B$72,'Synthèse des dépenses'!F$30)+SUMIFS('A1b - Dépenses de personnel -12'!$O$11:$O$71,'A1b - Dépenses de personnel -12'!$A$11:$A$71,'Synthèse des dépenses'!$A36,'A1b - Dépenses de personnel -12'!$B$11:$B$71,'Synthèse des dépenses'!F$30)+SUMIFS('A1 - Dépenses de personnel'!$N$12:$N$71,'A1 - Dépenses de personnel'!$A$12:$A$71,'Synthèse des dépenses'!$A36,'A1 - Dépenses de personnel'!$B$12:$B$71,'Synthèse des dépenses'!F$30)+SUMIFS('A1 - Dépenses de personnel'!$O$12:$O$71,'A1 - Dépenses de personnel'!$A$12:$A$71,'Synthèse des dépenses'!$A36,'A1 - Dépenses de personnel'!$B$12:$B$71,'Synthèse des dépenses'!F$30)+SUMIFS('A1b - Dépenses de personnel -12'!$P$11:$P$71,'A1b - Dépenses de personnel -12'!$A$11:$A$71,'Synthèse des dépenses'!$A36,'A1b - Dépenses de personnel -12'!$B$11:$B$71,'Synthèse des dépenses'!F$30)</f>
        <v>0</v>
      </c>
      <c r="G36" s="117">
        <f t="shared" si="1"/>
        <v>0</v>
      </c>
      <c r="H36" s="62"/>
    </row>
    <row r="37" spans="1:8" x14ac:dyDescent="0.3">
      <c r="A37" s="122" t="str">
        <f>IF(ISBLANK(Présentation!B23),"",Présentation!B23)</f>
        <v/>
      </c>
      <c r="B37" s="116">
        <f>SUMIFS('A2 -Dépenses sur facturation'!$G$8:$G$72,'A2 -Dépenses sur facturation'!$A$8:$A$72,'Synthèse des dépenses'!$A37,'A2 -Dépenses sur facturation'!$B$8:$B$72,'Synthèse des dépenses'!B$30)+SUMIFS('A1f - Frais d''hébergement'!$I$8:$I$72,'A1f - Frais d''hébergement'!$A$8:$A$72,'Synthèse des dépenses'!$A37,'A1f - Frais d''hébergement'!$B$8:$B$72,'Synthèse des dépenses'!B$30)+SUMIFS('A1e - Frais de repas'!$H$8:$H$72,'A1e - Frais de repas'!$A$8:$A$72,'Synthèse des dépenses'!$A37,'A1e - Frais de repas'!$B$8:$B$72,'Synthèse des dépenses'!B$30)+SUMIFS('A1c - Frais de transport'!$H$8:$H$72,'A1c - Frais de transport'!$A$8:$A$72,'Synthèse des dépenses'!$A37,'A1c - Frais de transport'!$B$8:$B$72,'Synthèse des dépenses'!B$30)+SUMIFS('A1b - Dépenses de personnel -12'!$O$11:$O$71,'A1b - Dépenses de personnel -12'!$A$11:$A$71,'Synthèse des dépenses'!$A37,'A1b - Dépenses de personnel -12'!$B$11:$B$71,'Synthèse des dépenses'!B$30)+SUMIFS('A1 - Dépenses de personnel'!$N$12:$N$71,'A1 - Dépenses de personnel'!$A$12:$A$71,'Synthèse des dépenses'!$A37,'A1 - Dépenses de personnel'!$B$12:$B$71,'Synthèse des dépenses'!B$30)+SUMIFS('A1 - Dépenses de personnel'!$O$12:$O$71,'A1 - Dépenses de personnel'!$A$12:$A$71,'Synthèse des dépenses'!$A37,'A1 - Dépenses de personnel'!$B$12:$B$71,'Synthèse des dépenses'!B$30)+SUMIFS('A1b - Dépenses de personnel -12'!$P$11:$P$71,'A1b - Dépenses de personnel -12'!$A$11:$A$71,'Synthèse des dépenses'!$A37,'A1b - Dépenses de personnel -12'!$B$11:$B$71,'Synthèse des dépenses'!B$30)</f>
        <v>0</v>
      </c>
      <c r="C37" s="116">
        <f>SUMIFS('A2 -Dépenses sur facturation'!$G$8:$G$72,'A2 -Dépenses sur facturation'!$A$8:$A$72,'Synthèse des dépenses'!$A37,'A2 -Dépenses sur facturation'!$B$8:$B$72,'Synthèse des dépenses'!C$30)+SUMIFS('A1f - Frais d''hébergement'!$I$8:$I$72,'A1f - Frais d''hébergement'!$A$8:$A$72,'Synthèse des dépenses'!$A37,'A1f - Frais d''hébergement'!$B$8:$B$72,'Synthèse des dépenses'!C$30)+SUMIFS('A1e - Frais de repas'!$H$8:$H$72,'A1e - Frais de repas'!$A$8:$A$72,'Synthèse des dépenses'!$A37,'A1e - Frais de repas'!$B$8:$B$72,'Synthèse des dépenses'!C$30)+SUMIFS('A1c - Frais de transport'!$H$8:$H$72,'A1c - Frais de transport'!$A$8:$A$72,'Synthèse des dépenses'!$A37,'A1c - Frais de transport'!$B$8:$B$72,'Synthèse des dépenses'!C$30)+SUMIFS('A1b - Dépenses de personnel -12'!$O$11:$O$71,'A1b - Dépenses de personnel -12'!$A$11:$A$71,'Synthèse des dépenses'!$A37,'A1b - Dépenses de personnel -12'!$B$11:$B$71,'Synthèse des dépenses'!C$30)+SUMIFS('A1 - Dépenses de personnel'!$N$12:$N$71,'A1 - Dépenses de personnel'!$A$12:$A$71,'Synthèse des dépenses'!$A37,'A1 - Dépenses de personnel'!$B$12:$B$71,'Synthèse des dépenses'!C$30)+SUMIFS('A1 - Dépenses de personnel'!$O$12:$O$71,'A1 - Dépenses de personnel'!$A$12:$A$71,'Synthèse des dépenses'!$A37,'A1 - Dépenses de personnel'!$B$12:$B$71,'Synthèse des dépenses'!C$30)+SUMIFS('A1b - Dépenses de personnel -12'!$P$11:$P$71,'A1b - Dépenses de personnel -12'!$A$11:$A$71,'Synthèse des dépenses'!$A37,'A1b - Dépenses de personnel -12'!$B$11:$B$71,'Synthèse des dépenses'!C$30)</f>
        <v>0</v>
      </c>
      <c r="D37" s="116">
        <f>SUMIFS('A2 -Dépenses sur facturation'!$G$8:$G$72,'A2 -Dépenses sur facturation'!$A$8:$A$72,'Synthèse des dépenses'!$A37,'A2 -Dépenses sur facturation'!$B$8:$B$72,'Synthèse des dépenses'!D$30)+SUMIFS('A1f - Frais d''hébergement'!$I$8:$I$72,'A1f - Frais d''hébergement'!$A$8:$A$72,'Synthèse des dépenses'!$A37,'A1f - Frais d''hébergement'!$B$8:$B$72,'Synthèse des dépenses'!D$30)+SUMIFS('A1e - Frais de repas'!$H$8:$H$72,'A1e - Frais de repas'!$A$8:$A$72,'Synthèse des dépenses'!$A37,'A1e - Frais de repas'!$B$8:$B$72,'Synthèse des dépenses'!D$30)+SUMIFS('A1c - Frais de transport'!$H$8:$H$72,'A1c - Frais de transport'!$A$8:$A$72,'Synthèse des dépenses'!$A37,'A1c - Frais de transport'!$B$8:$B$72,'Synthèse des dépenses'!D$30)+SUMIFS('A1b - Dépenses de personnel -12'!$O$11:$O$71,'A1b - Dépenses de personnel -12'!$A$11:$A$71,'Synthèse des dépenses'!$A37,'A1b - Dépenses de personnel -12'!$B$11:$B$71,'Synthèse des dépenses'!D$30)+SUMIFS('A1 - Dépenses de personnel'!$N$12:$N$71,'A1 - Dépenses de personnel'!$A$12:$A$71,'Synthèse des dépenses'!$A37,'A1 - Dépenses de personnel'!$B$12:$B$71,'Synthèse des dépenses'!D$30)+SUMIFS('A1 - Dépenses de personnel'!$O$12:$O$71,'A1 - Dépenses de personnel'!$A$12:$A$71,'Synthèse des dépenses'!$A37,'A1 - Dépenses de personnel'!$B$12:$B$71,'Synthèse des dépenses'!D$30)+SUMIFS('A1b - Dépenses de personnel -12'!$P$11:$P$71,'A1b - Dépenses de personnel -12'!$A$11:$A$71,'Synthèse des dépenses'!$A37,'A1b - Dépenses de personnel -12'!$B$11:$B$71,'Synthèse des dépenses'!D$30)</f>
        <v>0</v>
      </c>
      <c r="E37" s="116">
        <f>SUMIFS('A2 -Dépenses sur facturation'!$G$8:$G$72,'A2 -Dépenses sur facturation'!$A$8:$A$72,'Synthèse des dépenses'!$A37,'A2 -Dépenses sur facturation'!$B$8:$B$72,'Synthèse des dépenses'!E$30)+SUMIFS('A1f - Frais d''hébergement'!$I$8:$I$72,'A1f - Frais d''hébergement'!$A$8:$A$72,'Synthèse des dépenses'!$A37,'A1f - Frais d''hébergement'!$B$8:$B$72,'Synthèse des dépenses'!E$30)+SUMIFS('A1e - Frais de repas'!$H$8:$H$72,'A1e - Frais de repas'!$A$8:$A$72,'Synthèse des dépenses'!$A37,'A1e - Frais de repas'!$B$8:$B$72,'Synthèse des dépenses'!E$30)+SUMIFS('A1c - Frais de transport'!$H$8:$H$72,'A1c - Frais de transport'!$A$8:$A$72,'Synthèse des dépenses'!$A37,'A1c - Frais de transport'!$B$8:$B$72,'Synthèse des dépenses'!E$30)+SUMIFS('A1b - Dépenses de personnel -12'!$O$11:$O$71,'A1b - Dépenses de personnel -12'!$A$11:$A$71,'Synthèse des dépenses'!$A37,'A1b - Dépenses de personnel -12'!$B$11:$B$71,'Synthèse des dépenses'!E$30)+SUMIFS('A1 - Dépenses de personnel'!$N$12:$N$71,'A1 - Dépenses de personnel'!$A$12:$A$71,'Synthèse des dépenses'!$A37,'A1 - Dépenses de personnel'!$B$12:$B$71,'Synthèse des dépenses'!E$30)+SUMIFS('A1 - Dépenses de personnel'!$O$12:$O$71,'A1 - Dépenses de personnel'!$A$12:$A$71,'Synthèse des dépenses'!$A37,'A1 - Dépenses de personnel'!$B$12:$B$71,'Synthèse des dépenses'!E$30)+SUMIFS('A1b - Dépenses de personnel -12'!$P$11:$P$71,'A1b - Dépenses de personnel -12'!$A$11:$A$71,'Synthèse des dépenses'!$A37,'A1b - Dépenses de personnel -12'!$B$11:$B$71,'Synthèse des dépenses'!E$30)</f>
        <v>0</v>
      </c>
      <c r="F37" s="116">
        <f>SUMIFS('A2 -Dépenses sur facturation'!$G$8:$G$72,'A2 -Dépenses sur facturation'!$A$8:$A$72,'Synthèse des dépenses'!$A37,'A2 -Dépenses sur facturation'!$B$8:$B$72,'Synthèse des dépenses'!F$30)+SUMIFS('A1f - Frais d''hébergement'!$I$8:$I$72,'A1f - Frais d''hébergement'!$A$8:$A$72,'Synthèse des dépenses'!$A37,'A1f - Frais d''hébergement'!$B$8:$B$72,'Synthèse des dépenses'!F$30)+SUMIFS('A1e - Frais de repas'!$H$8:$H$72,'A1e - Frais de repas'!$A$8:$A$72,'Synthèse des dépenses'!$A37,'A1e - Frais de repas'!$B$8:$B$72,'Synthèse des dépenses'!F$30)+SUMIFS('A1c - Frais de transport'!$H$8:$H$72,'A1c - Frais de transport'!$A$8:$A$72,'Synthèse des dépenses'!$A37,'A1c - Frais de transport'!$B$8:$B$72,'Synthèse des dépenses'!F$30)+SUMIFS('A1b - Dépenses de personnel -12'!$O$11:$O$71,'A1b - Dépenses de personnel -12'!$A$11:$A$71,'Synthèse des dépenses'!$A37,'A1b - Dépenses de personnel -12'!$B$11:$B$71,'Synthèse des dépenses'!F$30)+SUMIFS('A1 - Dépenses de personnel'!$N$12:$N$71,'A1 - Dépenses de personnel'!$A$12:$A$71,'Synthèse des dépenses'!$A37,'A1 - Dépenses de personnel'!$B$12:$B$71,'Synthèse des dépenses'!F$30)+SUMIFS('A1 - Dépenses de personnel'!$O$12:$O$71,'A1 - Dépenses de personnel'!$A$12:$A$71,'Synthèse des dépenses'!$A37,'A1 - Dépenses de personnel'!$B$12:$B$71,'Synthèse des dépenses'!F$30)+SUMIFS('A1b - Dépenses de personnel -12'!$P$11:$P$71,'A1b - Dépenses de personnel -12'!$A$11:$A$71,'Synthèse des dépenses'!$A37,'A1b - Dépenses de personnel -12'!$B$11:$B$71,'Synthèse des dépenses'!F$30)</f>
        <v>0</v>
      </c>
      <c r="G37" s="117">
        <f t="shared" si="1"/>
        <v>0</v>
      </c>
      <c r="H37" s="62"/>
    </row>
    <row r="38" spans="1:8" x14ac:dyDescent="0.3">
      <c r="A38" s="122" t="str">
        <f>IF(ISBLANK(Présentation!B24),"",Présentation!B24)</f>
        <v/>
      </c>
      <c r="B38" s="116">
        <f>SUMIFS('A2 -Dépenses sur facturation'!$G$8:$G$72,'A2 -Dépenses sur facturation'!$A$8:$A$72,'Synthèse des dépenses'!$A38,'A2 -Dépenses sur facturation'!$B$8:$B$72,'Synthèse des dépenses'!B$30)+SUMIFS('A1f - Frais d''hébergement'!$I$8:$I$72,'A1f - Frais d''hébergement'!$A$8:$A$72,'Synthèse des dépenses'!$A38,'A1f - Frais d''hébergement'!$B$8:$B$72,'Synthèse des dépenses'!B$30)+SUMIFS('A1e - Frais de repas'!$H$8:$H$72,'A1e - Frais de repas'!$A$8:$A$72,'Synthèse des dépenses'!$A38,'A1e - Frais de repas'!$B$8:$B$72,'Synthèse des dépenses'!B$30)+SUMIFS('A1c - Frais de transport'!$H$8:$H$72,'A1c - Frais de transport'!$A$8:$A$72,'Synthèse des dépenses'!$A38,'A1c - Frais de transport'!$B$8:$B$72,'Synthèse des dépenses'!B$30)+SUMIFS('A1b - Dépenses de personnel -12'!$O$11:$O$71,'A1b - Dépenses de personnel -12'!$A$11:$A$71,'Synthèse des dépenses'!$A38,'A1b - Dépenses de personnel -12'!$B$11:$B$71,'Synthèse des dépenses'!B$30)+SUMIFS('A1 - Dépenses de personnel'!$N$12:$N$71,'A1 - Dépenses de personnel'!$A$12:$A$71,'Synthèse des dépenses'!$A38,'A1 - Dépenses de personnel'!$B$12:$B$71,'Synthèse des dépenses'!B$30)+SUMIFS('A1 - Dépenses de personnel'!$O$12:$O$71,'A1 - Dépenses de personnel'!$A$12:$A$71,'Synthèse des dépenses'!$A38,'A1 - Dépenses de personnel'!$B$12:$B$71,'Synthèse des dépenses'!B$30)+SUMIFS('A1b - Dépenses de personnel -12'!$P$11:$P$71,'A1b - Dépenses de personnel -12'!$A$11:$A$71,'Synthèse des dépenses'!$A38,'A1b - Dépenses de personnel -12'!$B$11:$B$71,'Synthèse des dépenses'!B$30)</f>
        <v>0</v>
      </c>
      <c r="C38" s="116">
        <f>SUMIFS('A2 -Dépenses sur facturation'!$G$8:$G$72,'A2 -Dépenses sur facturation'!$A$8:$A$72,'Synthèse des dépenses'!$A38,'A2 -Dépenses sur facturation'!$B$8:$B$72,'Synthèse des dépenses'!C$30)+SUMIFS('A1f - Frais d''hébergement'!$I$8:$I$72,'A1f - Frais d''hébergement'!$A$8:$A$72,'Synthèse des dépenses'!$A38,'A1f - Frais d''hébergement'!$B$8:$B$72,'Synthèse des dépenses'!C$30)+SUMIFS('A1e - Frais de repas'!$H$8:$H$72,'A1e - Frais de repas'!$A$8:$A$72,'Synthèse des dépenses'!$A38,'A1e - Frais de repas'!$B$8:$B$72,'Synthèse des dépenses'!C$30)+SUMIFS('A1c - Frais de transport'!$H$8:$H$72,'A1c - Frais de transport'!$A$8:$A$72,'Synthèse des dépenses'!$A38,'A1c - Frais de transport'!$B$8:$B$72,'Synthèse des dépenses'!C$30)+SUMIFS('A1b - Dépenses de personnel -12'!$O$11:$O$71,'A1b - Dépenses de personnel -12'!$A$11:$A$71,'Synthèse des dépenses'!$A38,'A1b - Dépenses de personnel -12'!$B$11:$B$71,'Synthèse des dépenses'!C$30)+SUMIFS('A1 - Dépenses de personnel'!$N$12:$N$71,'A1 - Dépenses de personnel'!$A$12:$A$71,'Synthèse des dépenses'!$A38,'A1 - Dépenses de personnel'!$B$12:$B$71,'Synthèse des dépenses'!C$30)+SUMIFS('A1 - Dépenses de personnel'!$O$12:$O$71,'A1 - Dépenses de personnel'!$A$12:$A$71,'Synthèse des dépenses'!$A38,'A1 - Dépenses de personnel'!$B$12:$B$71,'Synthèse des dépenses'!C$30)+SUMIFS('A1b - Dépenses de personnel -12'!$P$11:$P$71,'A1b - Dépenses de personnel -12'!$A$11:$A$71,'Synthèse des dépenses'!$A38,'A1b - Dépenses de personnel -12'!$B$11:$B$71,'Synthèse des dépenses'!C$30)</f>
        <v>0</v>
      </c>
      <c r="D38" s="116">
        <f>SUMIFS('A2 -Dépenses sur facturation'!$G$8:$G$72,'A2 -Dépenses sur facturation'!$A$8:$A$72,'Synthèse des dépenses'!$A38,'A2 -Dépenses sur facturation'!$B$8:$B$72,'Synthèse des dépenses'!D$30)+SUMIFS('A1f - Frais d''hébergement'!$I$8:$I$72,'A1f - Frais d''hébergement'!$A$8:$A$72,'Synthèse des dépenses'!$A38,'A1f - Frais d''hébergement'!$B$8:$B$72,'Synthèse des dépenses'!D$30)+SUMIFS('A1e - Frais de repas'!$H$8:$H$72,'A1e - Frais de repas'!$A$8:$A$72,'Synthèse des dépenses'!$A38,'A1e - Frais de repas'!$B$8:$B$72,'Synthèse des dépenses'!D$30)+SUMIFS('A1c - Frais de transport'!$H$8:$H$72,'A1c - Frais de transport'!$A$8:$A$72,'Synthèse des dépenses'!$A38,'A1c - Frais de transport'!$B$8:$B$72,'Synthèse des dépenses'!D$30)+SUMIFS('A1b - Dépenses de personnel -12'!$O$11:$O$71,'A1b - Dépenses de personnel -12'!$A$11:$A$71,'Synthèse des dépenses'!$A38,'A1b - Dépenses de personnel -12'!$B$11:$B$71,'Synthèse des dépenses'!D$30)+SUMIFS('A1 - Dépenses de personnel'!$N$12:$N$71,'A1 - Dépenses de personnel'!$A$12:$A$71,'Synthèse des dépenses'!$A38,'A1 - Dépenses de personnel'!$B$12:$B$71,'Synthèse des dépenses'!D$30)+SUMIFS('A1 - Dépenses de personnel'!$O$12:$O$71,'A1 - Dépenses de personnel'!$A$12:$A$71,'Synthèse des dépenses'!$A38,'A1 - Dépenses de personnel'!$B$12:$B$71,'Synthèse des dépenses'!D$30)+SUMIFS('A1b - Dépenses de personnel -12'!$P$11:$P$71,'A1b - Dépenses de personnel -12'!$A$11:$A$71,'Synthèse des dépenses'!$A38,'A1b - Dépenses de personnel -12'!$B$11:$B$71,'Synthèse des dépenses'!D$30)</f>
        <v>0</v>
      </c>
      <c r="E38" s="116">
        <f>SUMIFS('A2 -Dépenses sur facturation'!$G$8:$G$72,'A2 -Dépenses sur facturation'!$A$8:$A$72,'Synthèse des dépenses'!$A38,'A2 -Dépenses sur facturation'!$B$8:$B$72,'Synthèse des dépenses'!E$30)+SUMIFS('A1f - Frais d''hébergement'!$I$8:$I$72,'A1f - Frais d''hébergement'!$A$8:$A$72,'Synthèse des dépenses'!$A38,'A1f - Frais d''hébergement'!$B$8:$B$72,'Synthèse des dépenses'!E$30)+SUMIFS('A1e - Frais de repas'!$H$8:$H$72,'A1e - Frais de repas'!$A$8:$A$72,'Synthèse des dépenses'!$A38,'A1e - Frais de repas'!$B$8:$B$72,'Synthèse des dépenses'!E$30)+SUMIFS('A1c - Frais de transport'!$H$8:$H$72,'A1c - Frais de transport'!$A$8:$A$72,'Synthèse des dépenses'!$A38,'A1c - Frais de transport'!$B$8:$B$72,'Synthèse des dépenses'!E$30)+SUMIFS('A1b - Dépenses de personnel -12'!$O$11:$O$71,'A1b - Dépenses de personnel -12'!$A$11:$A$71,'Synthèse des dépenses'!$A38,'A1b - Dépenses de personnel -12'!$B$11:$B$71,'Synthèse des dépenses'!E$30)+SUMIFS('A1 - Dépenses de personnel'!$N$12:$N$71,'A1 - Dépenses de personnel'!$A$12:$A$71,'Synthèse des dépenses'!$A38,'A1 - Dépenses de personnel'!$B$12:$B$71,'Synthèse des dépenses'!E$30)+SUMIFS('A1 - Dépenses de personnel'!$O$12:$O$71,'A1 - Dépenses de personnel'!$A$12:$A$71,'Synthèse des dépenses'!$A38,'A1 - Dépenses de personnel'!$B$12:$B$71,'Synthèse des dépenses'!E$30)+SUMIFS('A1b - Dépenses de personnel -12'!$P$11:$P$71,'A1b - Dépenses de personnel -12'!$A$11:$A$71,'Synthèse des dépenses'!$A38,'A1b - Dépenses de personnel -12'!$B$11:$B$71,'Synthèse des dépenses'!E$30)</f>
        <v>0</v>
      </c>
      <c r="F38" s="116">
        <f>SUMIFS('A2 -Dépenses sur facturation'!$G$8:$G$72,'A2 -Dépenses sur facturation'!$A$8:$A$72,'Synthèse des dépenses'!$A38,'A2 -Dépenses sur facturation'!$B$8:$B$72,'Synthèse des dépenses'!F$30)+SUMIFS('A1f - Frais d''hébergement'!$I$8:$I$72,'A1f - Frais d''hébergement'!$A$8:$A$72,'Synthèse des dépenses'!$A38,'A1f - Frais d''hébergement'!$B$8:$B$72,'Synthèse des dépenses'!F$30)+SUMIFS('A1e - Frais de repas'!$H$8:$H$72,'A1e - Frais de repas'!$A$8:$A$72,'Synthèse des dépenses'!$A38,'A1e - Frais de repas'!$B$8:$B$72,'Synthèse des dépenses'!F$30)+SUMIFS('A1c - Frais de transport'!$H$8:$H$72,'A1c - Frais de transport'!$A$8:$A$72,'Synthèse des dépenses'!$A38,'A1c - Frais de transport'!$B$8:$B$72,'Synthèse des dépenses'!F$30)+SUMIFS('A1b - Dépenses de personnel -12'!$O$11:$O$71,'A1b - Dépenses de personnel -12'!$A$11:$A$71,'Synthèse des dépenses'!$A38,'A1b - Dépenses de personnel -12'!$B$11:$B$71,'Synthèse des dépenses'!F$30)+SUMIFS('A1 - Dépenses de personnel'!$N$12:$N$71,'A1 - Dépenses de personnel'!$A$12:$A$71,'Synthèse des dépenses'!$A38,'A1 - Dépenses de personnel'!$B$12:$B$71,'Synthèse des dépenses'!F$30)+SUMIFS('A1 - Dépenses de personnel'!$O$12:$O$71,'A1 - Dépenses de personnel'!$A$12:$A$71,'Synthèse des dépenses'!$A38,'A1 - Dépenses de personnel'!$B$12:$B$71,'Synthèse des dépenses'!F$30)+SUMIFS('A1b - Dépenses de personnel -12'!$P$11:$P$71,'A1b - Dépenses de personnel -12'!$A$11:$A$71,'Synthèse des dépenses'!$A38,'A1b - Dépenses de personnel -12'!$B$11:$B$71,'Synthèse des dépenses'!F$30)</f>
        <v>0</v>
      </c>
      <c r="G38" s="117">
        <f t="shared" si="1"/>
        <v>0</v>
      </c>
      <c r="H38" s="62"/>
    </row>
    <row r="39" spans="1:8" x14ac:dyDescent="0.3">
      <c r="A39" s="122" t="str">
        <f>IF(ISBLANK(Présentation!B25),"",Présentation!B25)</f>
        <v/>
      </c>
      <c r="B39" s="116">
        <f>SUMIFS('A2 -Dépenses sur facturation'!$G$8:$G$72,'A2 -Dépenses sur facturation'!$A$8:$A$72,'Synthèse des dépenses'!$A39,'A2 -Dépenses sur facturation'!$B$8:$B$72,'Synthèse des dépenses'!B$30)+SUMIFS('A1f - Frais d''hébergement'!$I$8:$I$72,'A1f - Frais d''hébergement'!$A$8:$A$72,'Synthèse des dépenses'!$A39,'A1f - Frais d''hébergement'!$B$8:$B$72,'Synthèse des dépenses'!B$30)+SUMIFS('A1e - Frais de repas'!$H$8:$H$72,'A1e - Frais de repas'!$A$8:$A$72,'Synthèse des dépenses'!$A39,'A1e - Frais de repas'!$B$8:$B$72,'Synthèse des dépenses'!B$30)+SUMIFS('A1c - Frais de transport'!$H$8:$H$72,'A1c - Frais de transport'!$A$8:$A$72,'Synthèse des dépenses'!$A39,'A1c - Frais de transport'!$B$8:$B$72,'Synthèse des dépenses'!B$30)+SUMIFS('A1b - Dépenses de personnel -12'!$O$11:$O$71,'A1b - Dépenses de personnel -12'!$A$11:$A$71,'Synthèse des dépenses'!$A39,'A1b - Dépenses de personnel -12'!$B$11:$B$71,'Synthèse des dépenses'!B$30)+SUMIFS('A1 - Dépenses de personnel'!$N$12:$N$71,'A1 - Dépenses de personnel'!$A$12:$A$71,'Synthèse des dépenses'!$A39,'A1 - Dépenses de personnel'!$B$12:$B$71,'Synthèse des dépenses'!B$30)+SUMIFS('A1 - Dépenses de personnel'!$O$12:$O$71,'A1 - Dépenses de personnel'!$A$12:$A$71,'Synthèse des dépenses'!$A39,'A1 - Dépenses de personnel'!$B$12:$B$71,'Synthèse des dépenses'!B$30)+SUMIFS('A1b - Dépenses de personnel -12'!$P$11:$P$71,'A1b - Dépenses de personnel -12'!$A$11:$A$71,'Synthèse des dépenses'!$A39,'A1b - Dépenses de personnel -12'!$B$11:$B$71,'Synthèse des dépenses'!B$30)</f>
        <v>0</v>
      </c>
      <c r="C39" s="116">
        <f>SUMIFS('A2 -Dépenses sur facturation'!$G$8:$G$72,'A2 -Dépenses sur facturation'!$A$8:$A$72,'Synthèse des dépenses'!$A39,'A2 -Dépenses sur facturation'!$B$8:$B$72,'Synthèse des dépenses'!C$30)+SUMIFS('A1f - Frais d''hébergement'!$I$8:$I$72,'A1f - Frais d''hébergement'!$A$8:$A$72,'Synthèse des dépenses'!$A39,'A1f - Frais d''hébergement'!$B$8:$B$72,'Synthèse des dépenses'!C$30)+SUMIFS('A1e - Frais de repas'!$H$8:$H$72,'A1e - Frais de repas'!$A$8:$A$72,'Synthèse des dépenses'!$A39,'A1e - Frais de repas'!$B$8:$B$72,'Synthèse des dépenses'!C$30)+SUMIFS('A1c - Frais de transport'!$H$8:$H$72,'A1c - Frais de transport'!$A$8:$A$72,'Synthèse des dépenses'!$A39,'A1c - Frais de transport'!$B$8:$B$72,'Synthèse des dépenses'!C$30)+SUMIFS('A1b - Dépenses de personnel -12'!$O$11:$O$71,'A1b - Dépenses de personnel -12'!$A$11:$A$71,'Synthèse des dépenses'!$A39,'A1b - Dépenses de personnel -12'!$B$11:$B$71,'Synthèse des dépenses'!C$30)+SUMIFS('A1 - Dépenses de personnel'!$N$12:$N$71,'A1 - Dépenses de personnel'!$A$12:$A$71,'Synthèse des dépenses'!$A39,'A1 - Dépenses de personnel'!$B$12:$B$71,'Synthèse des dépenses'!C$30)+SUMIFS('A1 - Dépenses de personnel'!$O$12:$O$71,'A1 - Dépenses de personnel'!$A$12:$A$71,'Synthèse des dépenses'!$A39,'A1 - Dépenses de personnel'!$B$12:$B$71,'Synthèse des dépenses'!C$30)+SUMIFS('A1b - Dépenses de personnel -12'!$P$11:$P$71,'A1b - Dépenses de personnel -12'!$A$11:$A$71,'Synthèse des dépenses'!$A39,'A1b - Dépenses de personnel -12'!$B$11:$B$71,'Synthèse des dépenses'!C$30)</f>
        <v>0</v>
      </c>
      <c r="D39" s="116">
        <f>SUMIFS('A2 -Dépenses sur facturation'!$G$8:$G$72,'A2 -Dépenses sur facturation'!$A$8:$A$72,'Synthèse des dépenses'!$A39,'A2 -Dépenses sur facturation'!$B$8:$B$72,'Synthèse des dépenses'!D$30)+SUMIFS('A1f - Frais d''hébergement'!$I$8:$I$72,'A1f - Frais d''hébergement'!$A$8:$A$72,'Synthèse des dépenses'!$A39,'A1f - Frais d''hébergement'!$B$8:$B$72,'Synthèse des dépenses'!D$30)+SUMIFS('A1e - Frais de repas'!$H$8:$H$72,'A1e - Frais de repas'!$A$8:$A$72,'Synthèse des dépenses'!$A39,'A1e - Frais de repas'!$B$8:$B$72,'Synthèse des dépenses'!D$30)+SUMIFS('A1c - Frais de transport'!$H$8:$H$72,'A1c - Frais de transport'!$A$8:$A$72,'Synthèse des dépenses'!$A39,'A1c - Frais de transport'!$B$8:$B$72,'Synthèse des dépenses'!D$30)+SUMIFS('A1b - Dépenses de personnel -12'!$O$11:$O$71,'A1b - Dépenses de personnel -12'!$A$11:$A$71,'Synthèse des dépenses'!$A39,'A1b - Dépenses de personnel -12'!$B$11:$B$71,'Synthèse des dépenses'!D$30)+SUMIFS('A1 - Dépenses de personnel'!$N$12:$N$71,'A1 - Dépenses de personnel'!$A$12:$A$71,'Synthèse des dépenses'!$A39,'A1 - Dépenses de personnel'!$B$12:$B$71,'Synthèse des dépenses'!D$30)+SUMIFS('A1 - Dépenses de personnel'!$O$12:$O$71,'A1 - Dépenses de personnel'!$A$12:$A$71,'Synthèse des dépenses'!$A39,'A1 - Dépenses de personnel'!$B$12:$B$71,'Synthèse des dépenses'!D$30)+SUMIFS('A1b - Dépenses de personnel -12'!$P$11:$P$71,'A1b - Dépenses de personnel -12'!$A$11:$A$71,'Synthèse des dépenses'!$A39,'A1b - Dépenses de personnel -12'!$B$11:$B$71,'Synthèse des dépenses'!D$30)</f>
        <v>0</v>
      </c>
      <c r="E39" s="116">
        <f>SUMIFS('A2 -Dépenses sur facturation'!$G$8:$G$72,'A2 -Dépenses sur facturation'!$A$8:$A$72,'Synthèse des dépenses'!$A39,'A2 -Dépenses sur facturation'!$B$8:$B$72,'Synthèse des dépenses'!E$30)+SUMIFS('A1f - Frais d''hébergement'!$I$8:$I$72,'A1f - Frais d''hébergement'!$A$8:$A$72,'Synthèse des dépenses'!$A39,'A1f - Frais d''hébergement'!$B$8:$B$72,'Synthèse des dépenses'!E$30)+SUMIFS('A1e - Frais de repas'!$H$8:$H$72,'A1e - Frais de repas'!$A$8:$A$72,'Synthèse des dépenses'!$A39,'A1e - Frais de repas'!$B$8:$B$72,'Synthèse des dépenses'!E$30)+SUMIFS('A1c - Frais de transport'!$H$8:$H$72,'A1c - Frais de transport'!$A$8:$A$72,'Synthèse des dépenses'!$A39,'A1c - Frais de transport'!$B$8:$B$72,'Synthèse des dépenses'!E$30)+SUMIFS('A1b - Dépenses de personnel -12'!$O$11:$O$71,'A1b - Dépenses de personnel -12'!$A$11:$A$71,'Synthèse des dépenses'!$A39,'A1b - Dépenses de personnel -12'!$B$11:$B$71,'Synthèse des dépenses'!E$30)+SUMIFS('A1 - Dépenses de personnel'!$N$12:$N$71,'A1 - Dépenses de personnel'!$A$12:$A$71,'Synthèse des dépenses'!$A39,'A1 - Dépenses de personnel'!$B$12:$B$71,'Synthèse des dépenses'!E$30)+SUMIFS('A1 - Dépenses de personnel'!$O$12:$O$71,'A1 - Dépenses de personnel'!$A$12:$A$71,'Synthèse des dépenses'!$A39,'A1 - Dépenses de personnel'!$B$12:$B$71,'Synthèse des dépenses'!E$30)+SUMIFS('A1b - Dépenses de personnel -12'!$P$11:$P$71,'A1b - Dépenses de personnel -12'!$A$11:$A$71,'Synthèse des dépenses'!$A39,'A1b - Dépenses de personnel -12'!$B$11:$B$71,'Synthèse des dépenses'!E$30)</f>
        <v>0</v>
      </c>
      <c r="F39" s="116">
        <f>SUMIFS('A2 -Dépenses sur facturation'!$G$8:$G$72,'A2 -Dépenses sur facturation'!$A$8:$A$72,'Synthèse des dépenses'!$A39,'A2 -Dépenses sur facturation'!$B$8:$B$72,'Synthèse des dépenses'!F$30)+SUMIFS('A1f - Frais d''hébergement'!$I$8:$I$72,'A1f - Frais d''hébergement'!$A$8:$A$72,'Synthèse des dépenses'!$A39,'A1f - Frais d''hébergement'!$B$8:$B$72,'Synthèse des dépenses'!F$30)+SUMIFS('A1e - Frais de repas'!$H$8:$H$72,'A1e - Frais de repas'!$A$8:$A$72,'Synthèse des dépenses'!$A39,'A1e - Frais de repas'!$B$8:$B$72,'Synthèse des dépenses'!F$30)+SUMIFS('A1c - Frais de transport'!$H$8:$H$72,'A1c - Frais de transport'!$A$8:$A$72,'Synthèse des dépenses'!$A39,'A1c - Frais de transport'!$B$8:$B$72,'Synthèse des dépenses'!F$30)+SUMIFS('A1b - Dépenses de personnel -12'!$O$11:$O$71,'A1b - Dépenses de personnel -12'!$A$11:$A$71,'Synthèse des dépenses'!$A39,'A1b - Dépenses de personnel -12'!$B$11:$B$71,'Synthèse des dépenses'!F$30)+SUMIFS('A1 - Dépenses de personnel'!$N$12:$N$71,'A1 - Dépenses de personnel'!$A$12:$A$71,'Synthèse des dépenses'!$A39,'A1 - Dépenses de personnel'!$B$12:$B$71,'Synthèse des dépenses'!F$30)+SUMIFS('A1 - Dépenses de personnel'!$O$12:$O$71,'A1 - Dépenses de personnel'!$A$12:$A$71,'Synthèse des dépenses'!$A39,'A1 - Dépenses de personnel'!$B$12:$B$71,'Synthèse des dépenses'!F$30)+SUMIFS('A1b - Dépenses de personnel -12'!$P$11:$P$71,'A1b - Dépenses de personnel -12'!$A$11:$A$71,'Synthèse des dépenses'!$A39,'A1b - Dépenses de personnel -12'!$B$11:$B$71,'Synthèse des dépenses'!F$30)</f>
        <v>0</v>
      </c>
      <c r="G39" s="117">
        <f t="shared" si="1"/>
        <v>0</v>
      </c>
      <c r="H39" s="62"/>
    </row>
    <row r="40" spans="1:8" x14ac:dyDescent="0.3">
      <c r="A40" s="115" t="s">
        <v>0</v>
      </c>
      <c r="B40" s="117">
        <f>SUM(B31:B39)</f>
        <v>0</v>
      </c>
      <c r="C40" s="117">
        <f>SUM(C31:C39)</f>
        <v>0</v>
      </c>
      <c r="D40" s="117">
        <f>SUM(D31:D39)</f>
        <v>0</v>
      </c>
      <c r="E40" s="117">
        <f>SUM(E31:E39)</f>
        <v>0</v>
      </c>
      <c r="F40" s="117">
        <f>SUM(F31:F39)</f>
        <v>0</v>
      </c>
      <c r="G40" s="123"/>
      <c r="H40" s="62"/>
    </row>
    <row r="41" spans="1:8" x14ac:dyDescent="0.3">
      <c r="A41" s="95"/>
      <c r="B41" s="95"/>
      <c r="C41" s="95"/>
      <c r="D41" s="95"/>
      <c r="E41" s="62"/>
      <c r="F41" s="62"/>
      <c r="G41" s="62"/>
      <c r="H41" s="62"/>
    </row>
    <row r="42" spans="1:8" x14ac:dyDescent="0.3">
      <c r="A42" s="95"/>
      <c r="B42" s="95"/>
      <c r="C42" s="95"/>
      <c r="D42" s="95"/>
      <c r="E42" s="115" t="s">
        <v>91</v>
      </c>
      <c r="F42" s="118">
        <f>B40+C40+D40+E40+F40</f>
        <v>0</v>
      </c>
      <c r="G42" s="62"/>
      <c r="H42" s="62"/>
    </row>
    <row r="43" spans="1:8" x14ac:dyDescent="0.3">
      <c r="A43" s="95"/>
      <c r="B43" s="95"/>
      <c r="C43" s="95"/>
      <c r="D43" s="95"/>
      <c r="E43" s="95"/>
      <c r="F43" s="95"/>
      <c r="G43" s="62"/>
      <c r="H43" s="62"/>
    </row>
    <row r="44" spans="1:8" x14ac:dyDescent="0.3">
      <c r="A44" s="120" t="s">
        <v>71</v>
      </c>
      <c r="B44" s="95"/>
      <c r="C44" s="95"/>
      <c r="D44" s="95"/>
      <c r="E44" s="95"/>
      <c r="F44" s="95"/>
      <c r="G44" s="62"/>
      <c r="H44" s="62"/>
    </row>
    <row r="45" spans="1:8" x14ac:dyDescent="0.3">
      <c r="A45" s="95"/>
      <c r="B45" s="95"/>
      <c r="C45" s="95"/>
      <c r="D45" s="95"/>
      <c r="E45" s="95"/>
      <c r="F45" s="95"/>
      <c r="G45" s="62"/>
      <c r="H45" s="62"/>
    </row>
    <row r="46" spans="1:8" x14ac:dyDescent="0.3">
      <c r="A46" s="121" t="s">
        <v>44</v>
      </c>
      <c r="B46" s="97" t="s">
        <v>78</v>
      </c>
      <c r="C46" s="97" t="s">
        <v>79</v>
      </c>
      <c r="D46" s="97" t="s">
        <v>80</v>
      </c>
      <c r="E46" s="97" t="s">
        <v>81</v>
      </c>
      <c r="F46" s="97" t="s">
        <v>82</v>
      </c>
      <c r="G46" s="115" t="s">
        <v>0</v>
      </c>
      <c r="H46" s="62"/>
    </row>
    <row r="47" spans="1:8" x14ac:dyDescent="0.3">
      <c r="A47" s="122" t="str">
        <f>IF(ISBLANK(Présentation!B17),"",Présentation!B17)</f>
        <v/>
      </c>
      <c r="B47" s="116">
        <f>SUMIFS('A2 -Dépenses sur facturation'!$G$8:$G$72,'A2 -Dépenses sur facturation'!$A$8:$A$72,'Synthèse des dépenses'!$A47,'A2 -Dépenses sur facturation'!$B$8:$B$72,'Synthèse des dépenses'!B$46)+SUMIFS('A1f - Frais d''hébergement'!$I$8:$I$72,'A1f - Frais d''hébergement'!$A$8:$A$72,'Synthèse des dépenses'!$A47,'A1f - Frais d''hébergement'!$B$8:$B$72,'Synthèse des dépenses'!B$46)+SUMIFS('A1e - Frais de repas'!$H$8:$H$72,'A1e - Frais de repas'!$A$8:$A$72,'Synthèse des dépenses'!$A47,'A1e - Frais de repas'!$B$8:$B$72,'Synthèse des dépenses'!B$46)+SUMIFS('A1c - Frais de transport'!$H$8:$H$72,'A1c - Frais de transport'!$A$8:$A$72,'Synthèse des dépenses'!$A47,'A1c - Frais de transport'!$B$8:$B$72,'Synthèse des dépenses'!B$46)+SUMIFS('A1b - Dépenses de personnel -12'!$O$11:$O$71,'A1b - Dépenses de personnel -12'!$A$11:$A$71,'Synthèse des dépenses'!$A47,'A1b - Dépenses de personnel -12'!$B$11:$B$71,'Synthèse des dépenses'!B$46)+SUMIFS('A1 - Dépenses de personnel'!$N$12:$N$71,'A1 - Dépenses de personnel'!$A$12:$A$71,'Synthèse des dépenses'!$A47,'A1 - Dépenses de personnel'!$B$12:$B$71,'Synthèse des dépenses'!B$46)+SUMIFS('A1 - Dépenses de personnel'!$O$12:$O$71,'A1 - Dépenses de personnel'!$A$12:$A$71,'Synthèse des dépenses'!$A47,'A1 - Dépenses de personnel'!$B$12:$B$71,'Synthèse des dépenses'!B$46)+SUMIFS('A1b - Dépenses de personnel -12'!$P$11:$P$71,'A1b - Dépenses de personnel -12'!$A$11:$A$71,'Synthèse des dépenses'!$A47,'A1b - Dépenses de personnel -12'!$B$11:$B$71,'Synthèse des dépenses'!B$46)</f>
        <v>0</v>
      </c>
      <c r="C47" s="116">
        <f>SUMIFS('A2 -Dépenses sur facturation'!$G$8:$G$72,'A2 -Dépenses sur facturation'!$A$8:$A$72,'Synthèse des dépenses'!$A47,'A2 -Dépenses sur facturation'!$B$8:$B$72,'Synthèse des dépenses'!C$46)+SUMIFS('A1f - Frais d''hébergement'!$I$8:$I$72,'A1f - Frais d''hébergement'!$A$8:$A$72,'Synthèse des dépenses'!$A47,'A1f - Frais d''hébergement'!$B$8:$B$72,'Synthèse des dépenses'!C$46)+SUMIFS('A1e - Frais de repas'!$H$8:$H$72,'A1e - Frais de repas'!$A$8:$A$72,'Synthèse des dépenses'!$A47,'A1e - Frais de repas'!$B$8:$B$72,'Synthèse des dépenses'!C$46)+SUMIFS('A1c - Frais de transport'!$H$8:$H$72,'A1c - Frais de transport'!$A$8:$A$72,'Synthèse des dépenses'!$A47,'A1c - Frais de transport'!$B$8:$B$72,'Synthèse des dépenses'!C$46)+SUMIFS('A1b - Dépenses de personnel -12'!$O$11:$O$71,'A1b - Dépenses de personnel -12'!$A$11:$A$71,'Synthèse des dépenses'!$A47,'A1b - Dépenses de personnel -12'!$B$11:$B$71,'Synthèse des dépenses'!C$46)+SUMIFS('A1 - Dépenses de personnel'!$N$12:$N$71,'A1 - Dépenses de personnel'!$A$12:$A$71,'Synthèse des dépenses'!$A47,'A1 - Dépenses de personnel'!$B$12:$B$71,'Synthèse des dépenses'!C$46)+SUMIFS('A1 - Dépenses de personnel'!$O$12:$O$71,'A1 - Dépenses de personnel'!$A$12:$A$71,'Synthèse des dépenses'!$A47,'A1 - Dépenses de personnel'!$B$12:$B$71,'Synthèse des dépenses'!C$46)+SUMIFS('A1b - Dépenses de personnel -12'!$P$11:$P$71,'A1b - Dépenses de personnel -12'!$A$11:$A$71,'Synthèse des dépenses'!$A47,'A1b - Dépenses de personnel -12'!$B$11:$B$71,'Synthèse des dépenses'!C$46)</f>
        <v>0</v>
      </c>
      <c r="D47" s="116">
        <f>SUMIFS('A2 -Dépenses sur facturation'!$G$8:$G$72,'A2 -Dépenses sur facturation'!$A$8:$A$72,'Synthèse des dépenses'!$A47,'A2 -Dépenses sur facturation'!$B$8:$B$72,'Synthèse des dépenses'!D$46)+SUMIFS('A1f - Frais d''hébergement'!$I$8:$I$72,'A1f - Frais d''hébergement'!$A$8:$A$72,'Synthèse des dépenses'!$A47,'A1f - Frais d''hébergement'!$B$8:$B$72,'Synthèse des dépenses'!D$46)+SUMIFS('A1e - Frais de repas'!$H$8:$H$72,'A1e - Frais de repas'!$A$8:$A$72,'Synthèse des dépenses'!$A47,'A1e - Frais de repas'!$B$8:$B$72,'Synthèse des dépenses'!D$46)+SUMIFS('A1c - Frais de transport'!$H$8:$H$72,'A1c - Frais de transport'!$A$8:$A$72,'Synthèse des dépenses'!$A47,'A1c - Frais de transport'!$B$8:$B$72,'Synthèse des dépenses'!D$46)+SUMIFS('A1b - Dépenses de personnel -12'!$O$11:$O$71,'A1b - Dépenses de personnel -12'!$A$11:$A$71,'Synthèse des dépenses'!$A47,'A1b - Dépenses de personnel -12'!$B$11:$B$71,'Synthèse des dépenses'!D$46)+SUMIFS('A1 - Dépenses de personnel'!$N$12:$N$71,'A1 - Dépenses de personnel'!$A$12:$A$71,'Synthèse des dépenses'!$A47,'A1 - Dépenses de personnel'!$B$12:$B$71,'Synthèse des dépenses'!D$46)+SUMIFS('A1 - Dépenses de personnel'!$O$12:$O$71,'A1 - Dépenses de personnel'!$A$12:$A$71,'Synthèse des dépenses'!$A47,'A1 - Dépenses de personnel'!$B$12:$B$71,'Synthèse des dépenses'!D$46)+SUMIFS('A1b - Dépenses de personnel -12'!$P$11:$P$71,'A1b - Dépenses de personnel -12'!$A$11:$A$71,'Synthèse des dépenses'!$A47,'A1b - Dépenses de personnel -12'!$B$11:$B$71,'Synthèse des dépenses'!D$46)</f>
        <v>0</v>
      </c>
      <c r="E47" s="116">
        <f>SUMIFS('A2 -Dépenses sur facturation'!$G$8:$G$72,'A2 -Dépenses sur facturation'!$A$8:$A$72,'Synthèse des dépenses'!$A47,'A2 -Dépenses sur facturation'!$B$8:$B$72,'Synthèse des dépenses'!E$46)+SUMIFS('A1f - Frais d''hébergement'!$I$8:$I$72,'A1f - Frais d''hébergement'!$A$8:$A$72,'Synthèse des dépenses'!$A47,'A1f - Frais d''hébergement'!$B$8:$B$72,'Synthèse des dépenses'!E$46)+SUMIFS('A1e - Frais de repas'!$H$8:$H$72,'A1e - Frais de repas'!$A$8:$A$72,'Synthèse des dépenses'!$A47,'A1e - Frais de repas'!$B$8:$B$72,'Synthèse des dépenses'!E$46)+SUMIFS('A1c - Frais de transport'!$H$8:$H$72,'A1c - Frais de transport'!$A$8:$A$72,'Synthèse des dépenses'!$A47,'A1c - Frais de transport'!$B$8:$B$72,'Synthèse des dépenses'!E$46)+SUMIFS('A1b - Dépenses de personnel -12'!$O$11:$O$71,'A1b - Dépenses de personnel -12'!$A$11:$A$71,'Synthèse des dépenses'!$A47,'A1b - Dépenses de personnel -12'!$B$11:$B$71,'Synthèse des dépenses'!E$46)+SUMIFS('A1 - Dépenses de personnel'!$N$12:$N$71,'A1 - Dépenses de personnel'!$A$12:$A$71,'Synthèse des dépenses'!$A47,'A1 - Dépenses de personnel'!$B$12:$B$71,'Synthèse des dépenses'!E$46)+SUMIFS('A1 - Dépenses de personnel'!$O$12:$O$71,'A1 - Dépenses de personnel'!$A$12:$A$71,'Synthèse des dépenses'!$A47,'A1 - Dépenses de personnel'!$B$12:$B$71,'Synthèse des dépenses'!E$46)+SUMIFS('A1b - Dépenses de personnel -12'!$P$11:$P$71,'A1b - Dépenses de personnel -12'!$A$11:$A$71,'Synthèse des dépenses'!$A47,'A1b - Dépenses de personnel -12'!$B$11:$B$71,'Synthèse des dépenses'!E$46)</f>
        <v>0</v>
      </c>
      <c r="F47" s="116">
        <f>SUMIFS('A2 -Dépenses sur facturation'!$G$8:$G$72,'A2 -Dépenses sur facturation'!$A$8:$A$72,'Synthèse des dépenses'!$A47,'A2 -Dépenses sur facturation'!$B$8:$B$72,'Synthèse des dépenses'!F$46)+SUMIFS('A1f - Frais d''hébergement'!$I$8:$I$72,'A1f - Frais d''hébergement'!$A$8:$A$72,'Synthèse des dépenses'!$A47,'A1f - Frais d''hébergement'!$B$8:$B$72,'Synthèse des dépenses'!F$46)+SUMIFS('A1e - Frais de repas'!$H$8:$H$72,'A1e - Frais de repas'!$A$8:$A$72,'Synthèse des dépenses'!$A47,'A1e - Frais de repas'!$B$8:$B$72,'Synthèse des dépenses'!F$46)+SUMIFS('A1c - Frais de transport'!$H$8:$H$72,'A1c - Frais de transport'!$A$8:$A$72,'Synthèse des dépenses'!$A47,'A1c - Frais de transport'!$B$8:$B$72,'Synthèse des dépenses'!F$46)+SUMIFS('A1b - Dépenses de personnel -12'!$O$11:$O$71,'A1b - Dépenses de personnel -12'!$A$11:$A$71,'Synthèse des dépenses'!$A47,'A1b - Dépenses de personnel -12'!$B$11:$B$71,'Synthèse des dépenses'!F$46)+SUMIFS('A1 - Dépenses de personnel'!$N$12:$N$71,'A1 - Dépenses de personnel'!$A$12:$A$71,'Synthèse des dépenses'!$A47,'A1 - Dépenses de personnel'!$B$12:$B$71,'Synthèse des dépenses'!F$46)+SUMIFS('A1 - Dépenses de personnel'!$O$12:$O$71,'A1 - Dépenses de personnel'!$A$12:$A$71,'Synthèse des dépenses'!$A47,'A1 - Dépenses de personnel'!$B$12:$B$71,'Synthèse des dépenses'!F$46)+SUMIFS('A1b - Dépenses de personnel -12'!$P$11:$P$71,'A1b - Dépenses de personnel -12'!$A$11:$A$71,'Synthèse des dépenses'!$A47,'A1b - Dépenses de personnel -12'!$B$11:$B$71,'Synthèse des dépenses'!F$46)</f>
        <v>0</v>
      </c>
      <c r="G47" s="117">
        <f>SUM(B47:F47)</f>
        <v>0</v>
      </c>
      <c r="H47" s="62"/>
    </row>
    <row r="48" spans="1:8" x14ac:dyDescent="0.3">
      <c r="A48" s="122" t="str">
        <f>IF(ISBLANK(Présentation!B18),"",Présentation!B18)</f>
        <v/>
      </c>
      <c r="B48" s="116">
        <f>SUMIFS('A2 -Dépenses sur facturation'!$G$8:$G$72,'A2 -Dépenses sur facturation'!$A$8:$A$72,'Synthèse des dépenses'!$A48,'A2 -Dépenses sur facturation'!$B$8:$B$72,'Synthèse des dépenses'!B$46)+SUMIFS('A1f - Frais d''hébergement'!$I$8:$I$72,'A1f - Frais d''hébergement'!$A$8:$A$72,'Synthèse des dépenses'!$A48,'A1f - Frais d''hébergement'!$B$8:$B$72,'Synthèse des dépenses'!B$46)+SUMIFS('A1e - Frais de repas'!$H$8:$H$72,'A1e - Frais de repas'!$A$8:$A$72,'Synthèse des dépenses'!$A48,'A1e - Frais de repas'!$B$8:$B$72,'Synthèse des dépenses'!B$46)+SUMIFS('A1c - Frais de transport'!$H$8:$H$72,'A1c - Frais de transport'!$A$8:$A$72,'Synthèse des dépenses'!$A48,'A1c - Frais de transport'!$B$8:$B$72,'Synthèse des dépenses'!B$46)+SUMIFS('A1b - Dépenses de personnel -12'!$O$11:$O$71,'A1b - Dépenses de personnel -12'!$A$11:$A$71,'Synthèse des dépenses'!$A48,'A1b - Dépenses de personnel -12'!$B$11:$B$71,'Synthèse des dépenses'!B$46)+SUMIFS('A1 - Dépenses de personnel'!$N$12:$N$71,'A1 - Dépenses de personnel'!$A$12:$A$71,'Synthèse des dépenses'!$A48,'A1 - Dépenses de personnel'!$B$12:$B$71,'Synthèse des dépenses'!B$46)+SUMIFS('A1 - Dépenses de personnel'!$O$12:$O$71,'A1 - Dépenses de personnel'!$A$12:$A$71,'Synthèse des dépenses'!$A48,'A1 - Dépenses de personnel'!$B$12:$B$71,'Synthèse des dépenses'!B$46)+SUMIFS('A1b - Dépenses de personnel -12'!$P$11:$P$71,'A1b - Dépenses de personnel -12'!$A$11:$A$71,'Synthèse des dépenses'!$A48,'A1b - Dépenses de personnel -12'!$B$11:$B$71,'Synthèse des dépenses'!B$46)</f>
        <v>0</v>
      </c>
      <c r="C48" s="116">
        <f>SUMIFS('A2 -Dépenses sur facturation'!$G$8:$G$72,'A2 -Dépenses sur facturation'!$A$8:$A$72,'Synthèse des dépenses'!$A48,'A2 -Dépenses sur facturation'!$B$8:$B$72,'Synthèse des dépenses'!C$46)+SUMIFS('A1f - Frais d''hébergement'!$I$8:$I$72,'A1f - Frais d''hébergement'!$A$8:$A$72,'Synthèse des dépenses'!$A48,'A1f - Frais d''hébergement'!$B$8:$B$72,'Synthèse des dépenses'!C$46)+SUMIFS('A1e - Frais de repas'!$H$8:$H$72,'A1e - Frais de repas'!$A$8:$A$72,'Synthèse des dépenses'!$A48,'A1e - Frais de repas'!$B$8:$B$72,'Synthèse des dépenses'!C$46)+SUMIFS('A1c - Frais de transport'!$H$8:$H$72,'A1c - Frais de transport'!$A$8:$A$72,'Synthèse des dépenses'!$A48,'A1c - Frais de transport'!$B$8:$B$72,'Synthèse des dépenses'!C$46)+SUMIFS('A1b - Dépenses de personnel -12'!$O$11:$O$71,'A1b - Dépenses de personnel -12'!$A$11:$A$71,'Synthèse des dépenses'!$A48,'A1b - Dépenses de personnel -12'!$B$11:$B$71,'Synthèse des dépenses'!C$46)+SUMIFS('A1 - Dépenses de personnel'!$N$12:$N$71,'A1 - Dépenses de personnel'!$A$12:$A$71,'Synthèse des dépenses'!$A48,'A1 - Dépenses de personnel'!$B$12:$B$71,'Synthèse des dépenses'!C$46)+SUMIFS('A1 - Dépenses de personnel'!$O$12:$O$71,'A1 - Dépenses de personnel'!$A$12:$A$71,'Synthèse des dépenses'!$A48,'A1 - Dépenses de personnel'!$B$12:$B$71,'Synthèse des dépenses'!C$46)+SUMIFS('A1b - Dépenses de personnel -12'!$P$11:$P$71,'A1b - Dépenses de personnel -12'!$A$11:$A$71,'Synthèse des dépenses'!$A48,'A1b - Dépenses de personnel -12'!$B$11:$B$71,'Synthèse des dépenses'!C$46)</f>
        <v>0</v>
      </c>
      <c r="D48" s="116">
        <f>SUMIFS('A2 -Dépenses sur facturation'!$G$8:$G$72,'A2 -Dépenses sur facturation'!$A$8:$A$72,'Synthèse des dépenses'!$A48,'A2 -Dépenses sur facturation'!$B$8:$B$72,'Synthèse des dépenses'!D$46)+SUMIFS('A1f - Frais d''hébergement'!$I$8:$I$72,'A1f - Frais d''hébergement'!$A$8:$A$72,'Synthèse des dépenses'!$A48,'A1f - Frais d''hébergement'!$B$8:$B$72,'Synthèse des dépenses'!D$46)+SUMIFS('A1e - Frais de repas'!$H$8:$H$72,'A1e - Frais de repas'!$A$8:$A$72,'Synthèse des dépenses'!$A48,'A1e - Frais de repas'!$B$8:$B$72,'Synthèse des dépenses'!D$46)+SUMIFS('A1c - Frais de transport'!$H$8:$H$72,'A1c - Frais de transport'!$A$8:$A$72,'Synthèse des dépenses'!$A48,'A1c - Frais de transport'!$B$8:$B$72,'Synthèse des dépenses'!D$46)+SUMIFS('A1b - Dépenses de personnel -12'!$O$11:$O$71,'A1b - Dépenses de personnel -12'!$A$11:$A$71,'Synthèse des dépenses'!$A48,'A1b - Dépenses de personnel -12'!$B$11:$B$71,'Synthèse des dépenses'!D$46)+SUMIFS('A1 - Dépenses de personnel'!$N$12:$N$71,'A1 - Dépenses de personnel'!$A$12:$A$71,'Synthèse des dépenses'!$A48,'A1 - Dépenses de personnel'!$B$12:$B$71,'Synthèse des dépenses'!D$46)+SUMIFS('A1 - Dépenses de personnel'!$O$12:$O$71,'A1 - Dépenses de personnel'!$A$12:$A$71,'Synthèse des dépenses'!$A48,'A1 - Dépenses de personnel'!$B$12:$B$71,'Synthèse des dépenses'!D$46)+SUMIFS('A1b - Dépenses de personnel -12'!$P$11:$P$71,'A1b - Dépenses de personnel -12'!$A$11:$A$71,'Synthèse des dépenses'!$A48,'A1b - Dépenses de personnel -12'!$B$11:$B$71,'Synthèse des dépenses'!D$46)</f>
        <v>0</v>
      </c>
      <c r="E48" s="116">
        <f>SUMIFS('A2 -Dépenses sur facturation'!$G$8:$G$72,'A2 -Dépenses sur facturation'!$A$8:$A$72,'Synthèse des dépenses'!$A48,'A2 -Dépenses sur facturation'!$B$8:$B$72,'Synthèse des dépenses'!E$46)+SUMIFS('A1f - Frais d''hébergement'!$I$8:$I$72,'A1f - Frais d''hébergement'!$A$8:$A$72,'Synthèse des dépenses'!$A48,'A1f - Frais d''hébergement'!$B$8:$B$72,'Synthèse des dépenses'!E$46)+SUMIFS('A1e - Frais de repas'!$H$8:$H$72,'A1e - Frais de repas'!$A$8:$A$72,'Synthèse des dépenses'!$A48,'A1e - Frais de repas'!$B$8:$B$72,'Synthèse des dépenses'!E$46)+SUMIFS('A1c - Frais de transport'!$H$8:$H$72,'A1c - Frais de transport'!$A$8:$A$72,'Synthèse des dépenses'!$A48,'A1c - Frais de transport'!$B$8:$B$72,'Synthèse des dépenses'!E$46)+SUMIFS('A1b - Dépenses de personnel -12'!$O$11:$O$71,'A1b - Dépenses de personnel -12'!$A$11:$A$71,'Synthèse des dépenses'!$A48,'A1b - Dépenses de personnel -12'!$B$11:$B$71,'Synthèse des dépenses'!E$46)+SUMIFS('A1 - Dépenses de personnel'!$N$12:$N$71,'A1 - Dépenses de personnel'!$A$12:$A$71,'Synthèse des dépenses'!$A48,'A1 - Dépenses de personnel'!$B$12:$B$71,'Synthèse des dépenses'!E$46)+SUMIFS('A1 - Dépenses de personnel'!$O$12:$O$71,'A1 - Dépenses de personnel'!$A$12:$A$71,'Synthèse des dépenses'!$A48,'A1 - Dépenses de personnel'!$B$12:$B$71,'Synthèse des dépenses'!E$46)+SUMIFS('A1b - Dépenses de personnel -12'!$P$11:$P$71,'A1b - Dépenses de personnel -12'!$A$11:$A$71,'Synthèse des dépenses'!$A48,'A1b - Dépenses de personnel -12'!$B$11:$B$71,'Synthèse des dépenses'!E$46)</f>
        <v>0</v>
      </c>
      <c r="F48" s="116">
        <f>SUMIFS('A2 -Dépenses sur facturation'!$G$8:$G$72,'A2 -Dépenses sur facturation'!$A$8:$A$72,'Synthèse des dépenses'!$A48,'A2 -Dépenses sur facturation'!$B$8:$B$72,'Synthèse des dépenses'!F$46)+SUMIFS('A1f - Frais d''hébergement'!$I$8:$I$72,'A1f - Frais d''hébergement'!$A$8:$A$72,'Synthèse des dépenses'!$A48,'A1f - Frais d''hébergement'!$B$8:$B$72,'Synthèse des dépenses'!F$46)+SUMIFS('A1e - Frais de repas'!$H$8:$H$72,'A1e - Frais de repas'!$A$8:$A$72,'Synthèse des dépenses'!$A48,'A1e - Frais de repas'!$B$8:$B$72,'Synthèse des dépenses'!F$46)+SUMIFS('A1c - Frais de transport'!$H$8:$H$72,'A1c - Frais de transport'!$A$8:$A$72,'Synthèse des dépenses'!$A48,'A1c - Frais de transport'!$B$8:$B$72,'Synthèse des dépenses'!F$46)+SUMIFS('A1b - Dépenses de personnel -12'!$O$11:$O$71,'A1b - Dépenses de personnel -12'!$A$11:$A$71,'Synthèse des dépenses'!$A48,'A1b - Dépenses de personnel -12'!$B$11:$B$71,'Synthèse des dépenses'!F$46)+SUMIFS('A1 - Dépenses de personnel'!$N$12:$N$71,'A1 - Dépenses de personnel'!$A$12:$A$71,'Synthèse des dépenses'!$A48,'A1 - Dépenses de personnel'!$B$12:$B$71,'Synthèse des dépenses'!F$46)+SUMIFS('A1 - Dépenses de personnel'!$O$12:$O$71,'A1 - Dépenses de personnel'!$A$12:$A$71,'Synthèse des dépenses'!$A48,'A1 - Dépenses de personnel'!$B$12:$B$71,'Synthèse des dépenses'!F$46)+SUMIFS('A1b - Dépenses de personnel -12'!$P$11:$P$71,'A1b - Dépenses de personnel -12'!$A$11:$A$71,'Synthèse des dépenses'!$A48,'A1b - Dépenses de personnel -12'!$B$11:$B$71,'Synthèse des dépenses'!F$46)</f>
        <v>0</v>
      </c>
      <c r="G48" s="117">
        <f t="shared" ref="G48:G55" si="2">SUM(B48:F48)</f>
        <v>0</v>
      </c>
      <c r="H48" s="62"/>
    </row>
    <row r="49" spans="1:8" x14ac:dyDescent="0.3">
      <c r="A49" s="122" t="str">
        <f>IF(ISBLANK(Présentation!B19),"",Présentation!B19)</f>
        <v/>
      </c>
      <c r="B49" s="116">
        <f>SUMIFS('A2 -Dépenses sur facturation'!$G$8:$G$72,'A2 -Dépenses sur facturation'!$A$8:$A$72,'Synthèse des dépenses'!$A49,'A2 -Dépenses sur facturation'!$B$8:$B$72,'Synthèse des dépenses'!B$46)+SUMIFS('A1f - Frais d''hébergement'!$I$8:$I$72,'A1f - Frais d''hébergement'!$A$8:$A$72,'Synthèse des dépenses'!$A49,'A1f - Frais d''hébergement'!$B$8:$B$72,'Synthèse des dépenses'!B$46)+SUMIFS('A1e - Frais de repas'!$H$8:$H$72,'A1e - Frais de repas'!$A$8:$A$72,'Synthèse des dépenses'!$A49,'A1e - Frais de repas'!$B$8:$B$72,'Synthèse des dépenses'!B$46)+SUMIFS('A1c - Frais de transport'!$H$8:$H$72,'A1c - Frais de transport'!$A$8:$A$72,'Synthèse des dépenses'!$A49,'A1c - Frais de transport'!$B$8:$B$72,'Synthèse des dépenses'!B$46)+SUMIFS('A1b - Dépenses de personnel -12'!$O$11:$O$71,'A1b - Dépenses de personnel -12'!$A$11:$A$71,'Synthèse des dépenses'!$A49,'A1b - Dépenses de personnel -12'!$B$11:$B$71,'Synthèse des dépenses'!B$46)+SUMIFS('A1 - Dépenses de personnel'!$N$12:$N$71,'A1 - Dépenses de personnel'!$A$12:$A$71,'Synthèse des dépenses'!$A49,'A1 - Dépenses de personnel'!$B$12:$B$71,'Synthèse des dépenses'!B$46)+SUMIFS('A1 - Dépenses de personnel'!$O$12:$O$71,'A1 - Dépenses de personnel'!$A$12:$A$71,'Synthèse des dépenses'!$A49,'A1 - Dépenses de personnel'!$B$12:$B$71,'Synthèse des dépenses'!B$46)+SUMIFS('A1b - Dépenses de personnel -12'!$P$11:$P$71,'A1b - Dépenses de personnel -12'!$A$11:$A$71,'Synthèse des dépenses'!$A49,'A1b - Dépenses de personnel -12'!$B$11:$B$71,'Synthèse des dépenses'!B$46)</f>
        <v>0</v>
      </c>
      <c r="C49" s="116">
        <f>SUMIFS('A2 -Dépenses sur facturation'!$G$8:$G$72,'A2 -Dépenses sur facturation'!$A$8:$A$72,'Synthèse des dépenses'!$A49,'A2 -Dépenses sur facturation'!$B$8:$B$72,'Synthèse des dépenses'!C$46)+SUMIFS('A1f - Frais d''hébergement'!$I$8:$I$72,'A1f - Frais d''hébergement'!$A$8:$A$72,'Synthèse des dépenses'!$A49,'A1f - Frais d''hébergement'!$B$8:$B$72,'Synthèse des dépenses'!C$46)+SUMIFS('A1e - Frais de repas'!$H$8:$H$72,'A1e - Frais de repas'!$A$8:$A$72,'Synthèse des dépenses'!$A49,'A1e - Frais de repas'!$B$8:$B$72,'Synthèse des dépenses'!C$46)+SUMIFS('A1c - Frais de transport'!$H$8:$H$72,'A1c - Frais de transport'!$A$8:$A$72,'Synthèse des dépenses'!$A49,'A1c - Frais de transport'!$B$8:$B$72,'Synthèse des dépenses'!C$46)+SUMIFS('A1b - Dépenses de personnel -12'!$O$11:$O$71,'A1b - Dépenses de personnel -12'!$A$11:$A$71,'Synthèse des dépenses'!$A49,'A1b - Dépenses de personnel -12'!$B$11:$B$71,'Synthèse des dépenses'!C$46)+SUMIFS('A1 - Dépenses de personnel'!$N$12:$N$71,'A1 - Dépenses de personnel'!$A$12:$A$71,'Synthèse des dépenses'!$A49,'A1 - Dépenses de personnel'!$B$12:$B$71,'Synthèse des dépenses'!C$46)+SUMIFS('A1 - Dépenses de personnel'!$O$12:$O$71,'A1 - Dépenses de personnel'!$A$12:$A$71,'Synthèse des dépenses'!$A49,'A1 - Dépenses de personnel'!$B$12:$B$71,'Synthèse des dépenses'!C$46)+SUMIFS('A1b - Dépenses de personnel -12'!$P$11:$P$71,'A1b - Dépenses de personnel -12'!$A$11:$A$71,'Synthèse des dépenses'!$A49,'A1b - Dépenses de personnel -12'!$B$11:$B$71,'Synthèse des dépenses'!C$46)</f>
        <v>0</v>
      </c>
      <c r="D49" s="116">
        <f>SUMIFS('A2 -Dépenses sur facturation'!$G$8:$G$72,'A2 -Dépenses sur facturation'!$A$8:$A$72,'Synthèse des dépenses'!$A49,'A2 -Dépenses sur facturation'!$B$8:$B$72,'Synthèse des dépenses'!D$46)+SUMIFS('A1f - Frais d''hébergement'!$I$8:$I$72,'A1f - Frais d''hébergement'!$A$8:$A$72,'Synthèse des dépenses'!$A49,'A1f - Frais d''hébergement'!$B$8:$B$72,'Synthèse des dépenses'!D$46)+SUMIFS('A1e - Frais de repas'!$H$8:$H$72,'A1e - Frais de repas'!$A$8:$A$72,'Synthèse des dépenses'!$A49,'A1e - Frais de repas'!$B$8:$B$72,'Synthèse des dépenses'!D$46)+SUMIFS('A1c - Frais de transport'!$H$8:$H$72,'A1c - Frais de transport'!$A$8:$A$72,'Synthèse des dépenses'!$A49,'A1c - Frais de transport'!$B$8:$B$72,'Synthèse des dépenses'!D$46)+SUMIFS('A1b - Dépenses de personnel -12'!$O$11:$O$71,'A1b - Dépenses de personnel -12'!$A$11:$A$71,'Synthèse des dépenses'!$A49,'A1b - Dépenses de personnel -12'!$B$11:$B$71,'Synthèse des dépenses'!D$46)+SUMIFS('A1 - Dépenses de personnel'!$N$12:$N$71,'A1 - Dépenses de personnel'!$A$12:$A$71,'Synthèse des dépenses'!$A49,'A1 - Dépenses de personnel'!$B$12:$B$71,'Synthèse des dépenses'!D$46)+SUMIFS('A1 - Dépenses de personnel'!$O$12:$O$71,'A1 - Dépenses de personnel'!$A$12:$A$71,'Synthèse des dépenses'!$A49,'A1 - Dépenses de personnel'!$B$12:$B$71,'Synthèse des dépenses'!D$46)+SUMIFS('A1b - Dépenses de personnel -12'!$P$11:$P$71,'A1b - Dépenses de personnel -12'!$A$11:$A$71,'Synthèse des dépenses'!$A49,'A1b - Dépenses de personnel -12'!$B$11:$B$71,'Synthèse des dépenses'!D$46)</f>
        <v>0</v>
      </c>
      <c r="E49" s="116">
        <f>SUMIFS('A2 -Dépenses sur facturation'!$G$8:$G$72,'A2 -Dépenses sur facturation'!$A$8:$A$72,'Synthèse des dépenses'!$A49,'A2 -Dépenses sur facturation'!$B$8:$B$72,'Synthèse des dépenses'!E$46)+SUMIFS('A1f - Frais d''hébergement'!$I$8:$I$72,'A1f - Frais d''hébergement'!$A$8:$A$72,'Synthèse des dépenses'!$A49,'A1f - Frais d''hébergement'!$B$8:$B$72,'Synthèse des dépenses'!E$46)+SUMIFS('A1e - Frais de repas'!$H$8:$H$72,'A1e - Frais de repas'!$A$8:$A$72,'Synthèse des dépenses'!$A49,'A1e - Frais de repas'!$B$8:$B$72,'Synthèse des dépenses'!E$46)+SUMIFS('A1c - Frais de transport'!$H$8:$H$72,'A1c - Frais de transport'!$A$8:$A$72,'Synthèse des dépenses'!$A49,'A1c - Frais de transport'!$B$8:$B$72,'Synthèse des dépenses'!E$46)+SUMIFS('A1b - Dépenses de personnel -12'!$O$11:$O$71,'A1b - Dépenses de personnel -12'!$A$11:$A$71,'Synthèse des dépenses'!$A49,'A1b - Dépenses de personnel -12'!$B$11:$B$71,'Synthèse des dépenses'!E$46)+SUMIFS('A1 - Dépenses de personnel'!$N$12:$N$71,'A1 - Dépenses de personnel'!$A$12:$A$71,'Synthèse des dépenses'!$A49,'A1 - Dépenses de personnel'!$B$12:$B$71,'Synthèse des dépenses'!E$46)+SUMIFS('A1 - Dépenses de personnel'!$O$12:$O$71,'A1 - Dépenses de personnel'!$A$12:$A$71,'Synthèse des dépenses'!$A49,'A1 - Dépenses de personnel'!$B$12:$B$71,'Synthèse des dépenses'!E$46)+SUMIFS('A1b - Dépenses de personnel -12'!$P$11:$P$71,'A1b - Dépenses de personnel -12'!$A$11:$A$71,'Synthèse des dépenses'!$A49,'A1b - Dépenses de personnel -12'!$B$11:$B$71,'Synthèse des dépenses'!E$46)</f>
        <v>0</v>
      </c>
      <c r="F49" s="116">
        <f>SUMIFS('A2 -Dépenses sur facturation'!$G$8:$G$72,'A2 -Dépenses sur facturation'!$A$8:$A$72,'Synthèse des dépenses'!$A49,'A2 -Dépenses sur facturation'!$B$8:$B$72,'Synthèse des dépenses'!F$46)+SUMIFS('A1f - Frais d''hébergement'!$I$8:$I$72,'A1f - Frais d''hébergement'!$A$8:$A$72,'Synthèse des dépenses'!$A49,'A1f - Frais d''hébergement'!$B$8:$B$72,'Synthèse des dépenses'!F$46)+SUMIFS('A1e - Frais de repas'!$H$8:$H$72,'A1e - Frais de repas'!$A$8:$A$72,'Synthèse des dépenses'!$A49,'A1e - Frais de repas'!$B$8:$B$72,'Synthèse des dépenses'!F$46)+SUMIFS('A1c - Frais de transport'!$H$8:$H$72,'A1c - Frais de transport'!$A$8:$A$72,'Synthèse des dépenses'!$A49,'A1c - Frais de transport'!$B$8:$B$72,'Synthèse des dépenses'!F$46)+SUMIFS('A1b - Dépenses de personnel -12'!$O$11:$O$71,'A1b - Dépenses de personnel -12'!$A$11:$A$71,'Synthèse des dépenses'!$A49,'A1b - Dépenses de personnel -12'!$B$11:$B$71,'Synthèse des dépenses'!F$46)+SUMIFS('A1 - Dépenses de personnel'!$N$12:$N$71,'A1 - Dépenses de personnel'!$A$12:$A$71,'Synthèse des dépenses'!$A49,'A1 - Dépenses de personnel'!$B$12:$B$71,'Synthèse des dépenses'!F$46)+SUMIFS('A1 - Dépenses de personnel'!$O$12:$O$71,'A1 - Dépenses de personnel'!$A$12:$A$71,'Synthèse des dépenses'!$A49,'A1 - Dépenses de personnel'!$B$12:$B$71,'Synthèse des dépenses'!F$46)+SUMIFS('A1b - Dépenses de personnel -12'!$P$11:$P$71,'A1b - Dépenses de personnel -12'!$A$11:$A$71,'Synthèse des dépenses'!$A49,'A1b - Dépenses de personnel -12'!$B$11:$B$71,'Synthèse des dépenses'!F$46)</f>
        <v>0</v>
      </c>
      <c r="G49" s="117">
        <f t="shared" si="2"/>
        <v>0</v>
      </c>
      <c r="H49" s="62"/>
    </row>
    <row r="50" spans="1:8" x14ac:dyDescent="0.3">
      <c r="A50" s="122" t="str">
        <f>IF(ISBLANK(Présentation!B20),"",Présentation!B20)</f>
        <v/>
      </c>
      <c r="B50" s="116">
        <f>SUMIFS('A2 -Dépenses sur facturation'!$G$8:$G$72,'A2 -Dépenses sur facturation'!$A$8:$A$72,'Synthèse des dépenses'!$A50,'A2 -Dépenses sur facturation'!$B$8:$B$72,'Synthèse des dépenses'!B$46)+SUMIFS('A1f - Frais d''hébergement'!$I$8:$I$72,'A1f - Frais d''hébergement'!$A$8:$A$72,'Synthèse des dépenses'!$A50,'A1f - Frais d''hébergement'!$B$8:$B$72,'Synthèse des dépenses'!B$46)+SUMIFS('A1e - Frais de repas'!$H$8:$H$72,'A1e - Frais de repas'!$A$8:$A$72,'Synthèse des dépenses'!$A50,'A1e - Frais de repas'!$B$8:$B$72,'Synthèse des dépenses'!B$46)+SUMIFS('A1c - Frais de transport'!$H$8:$H$72,'A1c - Frais de transport'!$A$8:$A$72,'Synthèse des dépenses'!$A50,'A1c - Frais de transport'!$B$8:$B$72,'Synthèse des dépenses'!B$46)+SUMIFS('A1b - Dépenses de personnel -12'!$O$11:$O$71,'A1b - Dépenses de personnel -12'!$A$11:$A$71,'Synthèse des dépenses'!$A50,'A1b - Dépenses de personnel -12'!$B$11:$B$71,'Synthèse des dépenses'!B$46)+SUMIFS('A1 - Dépenses de personnel'!$N$12:$N$71,'A1 - Dépenses de personnel'!$A$12:$A$71,'Synthèse des dépenses'!$A50,'A1 - Dépenses de personnel'!$B$12:$B$71,'Synthèse des dépenses'!B$46)+SUMIFS('A1 - Dépenses de personnel'!$O$12:$O$71,'A1 - Dépenses de personnel'!$A$12:$A$71,'Synthèse des dépenses'!$A50,'A1 - Dépenses de personnel'!$B$12:$B$71,'Synthèse des dépenses'!B$46)+SUMIFS('A1b - Dépenses de personnel -12'!$P$11:$P$71,'A1b - Dépenses de personnel -12'!$A$11:$A$71,'Synthèse des dépenses'!$A50,'A1b - Dépenses de personnel -12'!$B$11:$B$71,'Synthèse des dépenses'!B$46)</f>
        <v>0</v>
      </c>
      <c r="C50" s="116">
        <f>SUMIFS('A2 -Dépenses sur facturation'!$G$8:$G$72,'A2 -Dépenses sur facturation'!$A$8:$A$72,'Synthèse des dépenses'!$A50,'A2 -Dépenses sur facturation'!$B$8:$B$72,'Synthèse des dépenses'!C$46)+SUMIFS('A1f - Frais d''hébergement'!$I$8:$I$72,'A1f - Frais d''hébergement'!$A$8:$A$72,'Synthèse des dépenses'!$A50,'A1f - Frais d''hébergement'!$B$8:$B$72,'Synthèse des dépenses'!C$46)+SUMIFS('A1e - Frais de repas'!$H$8:$H$72,'A1e - Frais de repas'!$A$8:$A$72,'Synthèse des dépenses'!$A50,'A1e - Frais de repas'!$B$8:$B$72,'Synthèse des dépenses'!C$46)+SUMIFS('A1c - Frais de transport'!$H$8:$H$72,'A1c - Frais de transport'!$A$8:$A$72,'Synthèse des dépenses'!$A50,'A1c - Frais de transport'!$B$8:$B$72,'Synthèse des dépenses'!C$46)+SUMIFS('A1b - Dépenses de personnel -12'!$O$11:$O$71,'A1b - Dépenses de personnel -12'!$A$11:$A$71,'Synthèse des dépenses'!$A50,'A1b - Dépenses de personnel -12'!$B$11:$B$71,'Synthèse des dépenses'!C$46)+SUMIFS('A1 - Dépenses de personnel'!$N$12:$N$71,'A1 - Dépenses de personnel'!$A$12:$A$71,'Synthèse des dépenses'!$A50,'A1 - Dépenses de personnel'!$B$12:$B$71,'Synthèse des dépenses'!C$46)+SUMIFS('A1 - Dépenses de personnel'!$O$12:$O$71,'A1 - Dépenses de personnel'!$A$12:$A$71,'Synthèse des dépenses'!$A50,'A1 - Dépenses de personnel'!$B$12:$B$71,'Synthèse des dépenses'!C$46)+SUMIFS('A1b - Dépenses de personnel -12'!$P$11:$P$71,'A1b - Dépenses de personnel -12'!$A$11:$A$71,'Synthèse des dépenses'!$A50,'A1b - Dépenses de personnel -12'!$B$11:$B$71,'Synthèse des dépenses'!C$46)</f>
        <v>0</v>
      </c>
      <c r="D50" s="116">
        <f>SUMIFS('A2 -Dépenses sur facturation'!$G$8:$G$72,'A2 -Dépenses sur facturation'!$A$8:$A$72,'Synthèse des dépenses'!$A50,'A2 -Dépenses sur facturation'!$B$8:$B$72,'Synthèse des dépenses'!D$46)+SUMIFS('A1f - Frais d''hébergement'!$I$8:$I$72,'A1f - Frais d''hébergement'!$A$8:$A$72,'Synthèse des dépenses'!$A50,'A1f - Frais d''hébergement'!$B$8:$B$72,'Synthèse des dépenses'!D$46)+SUMIFS('A1e - Frais de repas'!$H$8:$H$72,'A1e - Frais de repas'!$A$8:$A$72,'Synthèse des dépenses'!$A50,'A1e - Frais de repas'!$B$8:$B$72,'Synthèse des dépenses'!D$46)+SUMIFS('A1c - Frais de transport'!$H$8:$H$72,'A1c - Frais de transport'!$A$8:$A$72,'Synthèse des dépenses'!$A50,'A1c - Frais de transport'!$B$8:$B$72,'Synthèse des dépenses'!D$46)+SUMIFS('A1b - Dépenses de personnel -12'!$O$11:$O$71,'A1b - Dépenses de personnel -12'!$A$11:$A$71,'Synthèse des dépenses'!$A50,'A1b - Dépenses de personnel -12'!$B$11:$B$71,'Synthèse des dépenses'!D$46)+SUMIFS('A1 - Dépenses de personnel'!$N$12:$N$71,'A1 - Dépenses de personnel'!$A$12:$A$71,'Synthèse des dépenses'!$A50,'A1 - Dépenses de personnel'!$B$12:$B$71,'Synthèse des dépenses'!D$46)+SUMIFS('A1 - Dépenses de personnel'!$O$12:$O$71,'A1 - Dépenses de personnel'!$A$12:$A$71,'Synthèse des dépenses'!$A50,'A1 - Dépenses de personnel'!$B$12:$B$71,'Synthèse des dépenses'!D$46)+SUMIFS('A1b - Dépenses de personnel -12'!$P$11:$P$71,'A1b - Dépenses de personnel -12'!$A$11:$A$71,'Synthèse des dépenses'!$A50,'A1b - Dépenses de personnel -12'!$B$11:$B$71,'Synthèse des dépenses'!D$46)</f>
        <v>0</v>
      </c>
      <c r="E50" s="116">
        <f>SUMIFS('A2 -Dépenses sur facturation'!$G$8:$G$72,'A2 -Dépenses sur facturation'!$A$8:$A$72,'Synthèse des dépenses'!$A50,'A2 -Dépenses sur facturation'!$B$8:$B$72,'Synthèse des dépenses'!E$46)+SUMIFS('A1f - Frais d''hébergement'!$I$8:$I$72,'A1f - Frais d''hébergement'!$A$8:$A$72,'Synthèse des dépenses'!$A50,'A1f - Frais d''hébergement'!$B$8:$B$72,'Synthèse des dépenses'!E$46)+SUMIFS('A1e - Frais de repas'!$H$8:$H$72,'A1e - Frais de repas'!$A$8:$A$72,'Synthèse des dépenses'!$A50,'A1e - Frais de repas'!$B$8:$B$72,'Synthèse des dépenses'!E$46)+SUMIFS('A1c - Frais de transport'!$H$8:$H$72,'A1c - Frais de transport'!$A$8:$A$72,'Synthèse des dépenses'!$A50,'A1c - Frais de transport'!$B$8:$B$72,'Synthèse des dépenses'!E$46)+SUMIFS('A1b - Dépenses de personnel -12'!$O$11:$O$71,'A1b - Dépenses de personnel -12'!$A$11:$A$71,'Synthèse des dépenses'!$A50,'A1b - Dépenses de personnel -12'!$B$11:$B$71,'Synthèse des dépenses'!E$46)+SUMIFS('A1 - Dépenses de personnel'!$N$12:$N$71,'A1 - Dépenses de personnel'!$A$12:$A$71,'Synthèse des dépenses'!$A50,'A1 - Dépenses de personnel'!$B$12:$B$71,'Synthèse des dépenses'!E$46)+SUMIFS('A1 - Dépenses de personnel'!$O$12:$O$71,'A1 - Dépenses de personnel'!$A$12:$A$71,'Synthèse des dépenses'!$A50,'A1 - Dépenses de personnel'!$B$12:$B$71,'Synthèse des dépenses'!E$46)+SUMIFS('A1b - Dépenses de personnel -12'!$P$11:$P$71,'A1b - Dépenses de personnel -12'!$A$11:$A$71,'Synthèse des dépenses'!$A50,'A1b - Dépenses de personnel -12'!$B$11:$B$71,'Synthèse des dépenses'!E$46)</f>
        <v>0</v>
      </c>
      <c r="F50" s="116">
        <f>SUMIFS('A2 -Dépenses sur facturation'!$G$8:$G$72,'A2 -Dépenses sur facturation'!$A$8:$A$72,'Synthèse des dépenses'!$A50,'A2 -Dépenses sur facturation'!$B$8:$B$72,'Synthèse des dépenses'!F$46)+SUMIFS('A1f - Frais d''hébergement'!$I$8:$I$72,'A1f - Frais d''hébergement'!$A$8:$A$72,'Synthèse des dépenses'!$A50,'A1f - Frais d''hébergement'!$B$8:$B$72,'Synthèse des dépenses'!F$46)+SUMIFS('A1e - Frais de repas'!$H$8:$H$72,'A1e - Frais de repas'!$A$8:$A$72,'Synthèse des dépenses'!$A50,'A1e - Frais de repas'!$B$8:$B$72,'Synthèse des dépenses'!F$46)+SUMIFS('A1c - Frais de transport'!$H$8:$H$72,'A1c - Frais de transport'!$A$8:$A$72,'Synthèse des dépenses'!$A50,'A1c - Frais de transport'!$B$8:$B$72,'Synthèse des dépenses'!F$46)+SUMIFS('A1b - Dépenses de personnel -12'!$O$11:$O$71,'A1b - Dépenses de personnel -12'!$A$11:$A$71,'Synthèse des dépenses'!$A50,'A1b - Dépenses de personnel -12'!$B$11:$B$71,'Synthèse des dépenses'!F$46)+SUMIFS('A1 - Dépenses de personnel'!$N$12:$N$71,'A1 - Dépenses de personnel'!$A$12:$A$71,'Synthèse des dépenses'!$A50,'A1 - Dépenses de personnel'!$B$12:$B$71,'Synthèse des dépenses'!F$46)+SUMIFS('A1 - Dépenses de personnel'!$O$12:$O$71,'A1 - Dépenses de personnel'!$A$12:$A$71,'Synthèse des dépenses'!$A50,'A1 - Dépenses de personnel'!$B$12:$B$71,'Synthèse des dépenses'!F$46)+SUMIFS('A1b - Dépenses de personnel -12'!$P$11:$P$71,'A1b - Dépenses de personnel -12'!$A$11:$A$71,'Synthèse des dépenses'!$A50,'A1b - Dépenses de personnel -12'!$B$11:$B$71,'Synthèse des dépenses'!F$46)</f>
        <v>0</v>
      </c>
      <c r="G50" s="117">
        <f t="shared" si="2"/>
        <v>0</v>
      </c>
      <c r="H50" s="62"/>
    </row>
    <row r="51" spans="1:8" x14ac:dyDescent="0.3">
      <c r="A51" s="122" t="str">
        <f>IF(ISBLANK(Présentation!B21),"",Présentation!B21)</f>
        <v/>
      </c>
      <c r="B51" s="116">
        <f>SUMIFS('A2 -Dépenses sur facturation'!$G$8:$G$72,'A2 -Dépenses sur facturation'!$A$8:$A$72,'Synthèse des dépenses'!$A51,'A2 -Dépenses sur facturation'!$B$8:$B$72,'Synthèse des dépenses'!B$46)+SUMIFS('A1f - Frais d''hébergement'!$I$8:$I$72,'A1f - Frais d''hébergement'!$A$8:$A$72,'Synthèse des dépenses'!$A51,'A1f - Frais d''hébergement'!$B$8:$B$72,'Synthèse des dépenses'!B$46)+SUMIFS('A1e - Frais de repas'!$H$8:$H$72,'A1e - Frais de repas'!$A$8:$A$72,'Synthèse des dépenses'!$A51,'A1e - Frais de repas'!$B$8:$B$72,'Synthèse des dépenses'!B$46)+SUMIFS('A1c - Frais de transport'!$H$8:$H$72,'A1c - Frais de transport'!$A$8:$A$72,'Synthèse des dépenses'!$A51,'A1c - Frais de transport'!$B$8:$B$72,'Synthèse des dépenses'!B$46)+SUMIFS('A1b - Dépenses de personnel -12'!$O$11:$O$71,'A1b - Dépenses de personnel -12'!$A$11:$A$71,'Synthèse des dépenses'!$A51,'A1b - Dépenses de personnel -12'!$B$11:$B$71,'Synthèse des dépenses'!B$46)+SUMIFS('A1 - Dépenses de personnel'!$N$12:$N$71,'A1 - Dépenses de personnel'!$A$12:$A$71,'Synthèse des dépenses'!$A51,'A1 - Dépenses de personnel'!$B$12:$B$71,'Synthèse des dépenses'!B$46)+SUMIFS('A1 - Dépenses de personnel'!$O$12:$O$71,'A1 - Dépenses de personnel'!$A$12:$A$71,'Synthèse des dépenses'!$A51,'A1 - Dépenses de personnel'!$B$12:$B$71,'Synthèse des dépenses'!B$46)+SUMIFS('A1b - Dépenses de personnel -12'!$P$11:$P$71,'A1b - Dépenses de personnel -12'!$A$11:$A$71,'Synthèse des dépenses'!$A51,'A1b - Dépenses de personnel -12'!$B$11:$B$71,'Synthèse des dépenses'!B$46)</f>
        <v>0</v>
      </c>
      <c r="C51" s="116">
        <f>SUMIFS('A2 -Dépenses sur facturation'!$G$8:$G$72,'A2 -Dépenses sur facturation'!$A$8:$A$72,'Synthèse des dépenses'!$A51,'A2 -Dépenses sur facturation'!$B$8:$B$72,'Synthèse des dépenses'!C$46)+SUMIFS('A1f - Frais d''hébergement'!$I$8:$I$72,'A1f - Frais d''hébergement'!$A$8:$A$72,'Synthèse des dépenses'!$A51,'A1f - Frais d''hébergement'!$B$8:$B$72,'Synthèse des dépenses'!C$46)+SUMIFS('A1e - Frais de repas'!$H$8:$H$72,'A1e - Frais de repas'!$A$8:$A$72,'Synthèse des dépenses'!$A51,'A1e - Frais de repas'!$B$8:$B$72,'Synthèse des dépenses'!C$46)+SUMIFS('A1c - Frais de transport'!$H$8:$H$72,'A1c - Frais de transport'!$A$8:$A$72,'Synthèse des dépenses'!$A51,'A1c - Frais de transport'!$B$8:$B$72,'Synthèse des dépenses'!C$46)+SUMIFS('A1b - Dépenses de personnel -12'!$O$11:$O$71,'A1b - Dépenses de personnel -12'!$A$11:$A$71,'Synthèse des dépenses'!$A51,'A1b - Dépenses de personnel -12'!$B$11:$B$71,'Synthèse des dépenses'!C$46)+SUMIFS('A1 - Dépenses de personnel'!$N$12:$N$71,'A1 - Dépenses de personnel'!$A$12:$A$71,'Synthèse des dépenses'!$A51,'A1 - Dépenses de personnel'!$B$12:$B$71,'Synthèse des dépenses'!C$46)+SUMIFS('A1 - Dépenses de personnel'!$O$12:$O$71,'A1 - Dépenses de personnel'!$A$12:$A$71,'Synthèse des dépenses'!$A51,'A1 - Dépenses de personnel'!$B$12:$B$71,'Synthèse des dépenses'!C$46)+SUMIFS('A1b - Dépenses de personnel -12'!$P$11:$P$71,'A1b - Dépenses de personnel -12'!$A$11:$A$71,'Synthèse des dépenses'!$A51,'A1b - Dépenses de personnel -12'!$B$11:$B$71,'Synthèse des dépenses'!C$46)</f>
        <v>0</v>
      </c>
      <c r="D51" s="116">
        <f>SUMIFS('A2 -Dépenses sur facturation'!$G$8:$G$72,'A2 -Dépenses sur facturation'!$A$8:$A$72,'Synthèse des dépenses'!$A51,'A2 -Dépenses sur facturation'!$B$8:$B$72,'Synthèse des dépenses'!D$46)+SUMIFS('A1f - Frais d''hébergement'!$I$8:$I$72,'A1f - Frais d''hébergement'!$A$8:$A$72,'Synthèse des dépenses'!$A51,'A1f - Frais d''hébergement'!$B$8:$B$72,'Synthèse des dépenses'!D$46)+SUMIFS('A1e - Frais de repas'!$H$8:$H$72,'A1e - Frais de repas'!$A$8:$A$72,'Synthèse des dépenses'!$A51,'A1e - Frais de repas'!$B$8:$B$72,'Synthèse des dépenses'!D$46)+SUMIFS('A1c - Frais de transport'!$H$8:$H$72,'A1c - Frais de transport'!$A$8:$A$72,'Synthèse des dépenses'!$A51,'A1c - Frais de transport'!$B$8:$B$72,'Synthèse des dépenses'!D$46)+SUMIFS('A1b - Dépenses de personnel -12'!$O$11:$O$71,'A1b - Dépenses de personnel -12'!$A$11:$A$71,'Synthèse des dépenses'!$A51,'A1b - Dépenses de personnel -12'!$B$11:$B$71,'Synthèse des dépenses'!D$46)+SUMIFS('A1 - Dépenses de personnel'!$N$12:$N$71,'A1 - Dépenses de personnel'!$A$12:$A$71,'Synthèse des dépenses'!$A51,'A1 - Dépenses de personnel'!$B$12:$B$71,'Synthèse des dépenses'!D$46)+SUMIFS('A1 - Dépenses de personnel'!$O$12:$O$71,'A1 - Dépenses de personnel'!$A$12:$A$71,'Synthèse des dépenses'!$A51,'A1 - Dépenses de personnel'!$B$12:$B$71,'Synthèse des dépenses'!D$46)+SUMIFS('A1b - Dépenses de personnel -12'!$P$11:$P$71,'A1b - Dépenses de personnel -12'!$A$11:$A$71,'Synthèse des dépenses'!$A51,'A1b - Dépenses de personnel -12'!$B$11:$B$71,'Synthèse des dépenses'!D$46)</f>
        <v>0</v>
      </c>
      <c r="E51" s="116">
        <f>SUMIFS('A2 -Dépenses sur facturation'!$G$8:$G$72,'A2 -Dépenses sur facturation'!$A$8:$A$72,'Synthèse des dépenses'!$A51,'A2 -Dépenses sur facturation'!$B$8:$B$72,'Synthèse des dépenses'!E$46)+SUMIFS('A1f - Frais d''hébergement'!$I$8:$I$72,'A1f - Frais d''hébergement'!$A$8:$A$72,'Synthèse des dépenses'!$A51,'A1f - Frais d''hébergement'!$B$8:$B$72,'Synthèse des dépenses'!E$46)+SUMIFS('A1e - Frais de repas'!$H$8:$H$72,'A1e - Frais de repas'!$A$8:$A$72,'Synthèse des dépenses'!$A51,'A1e - Frais de repas'!$B$8:$B$72,'Synthèse des dépenses'!E$46)+SUMIFS('A1c - Frais de transport'!$H$8:$H$72,'A1c - Frais de transport'!$A$8:$A$72,'Synthèse des dépenses'!$A51,'A1c - Frais de transport'!$B$8:$B$72,'Synthèse des dépenses'!E$46)+SUMIFS('A1b - Dépenses de personnel -12'!$O$11:$O$71,'A1b - Dépenses de personnel -12'!$A$11:$A$71,'Synthèse des dépenses'!$A51,'A1b - Dépenses de personnel -12'!$B$11:$B$71,'Synthèse des dépenses'!E$46)+SUMIFS('A1 - Dépenses de personnel'!$N$12:$N$71,'A1 - Dépenses de personnel'!$A$12:$A$71,'Synthèse des dépenses'!$A51,'A1 - Dépenses de personnel'!$B$12:$B$71,'Synthèse des dépenses'!E$46)+SUMIFS('A1 - Dépenses de personnel'!$O$12:$O$71,'A1 - Dépenses de personnel'!$A$12:$A$71,'Synthèse des dépenses'!$A51,'A1 - Dépenses de personnel'!$B$12:$B$71,'Synthèse des dépenses'!E$46)+SUMIFS('A1b - Dépenses de personnel -12'!$P$11:$P$71,'A1b - Dépenses de personnel -12'!$A$11:$A$71,'Synthèse des dépenses'!$A51,'A1b - Dépenses de personnel -12'!$B$11:$B$71,'Synthèse des dépenses'!E$46)</f>
        <v>0</v>
      </c>
      <c r="F51" s="116">
        <f>SUMIFS('A2 -Dépenses sur facturation'!$G$8:$G$72,'A2 -Dépenses sur facturation'!$A$8:$A$72,'Synthèse des dépenses'!$A51,'A2 -Dépenses sur facturation'!$B$8:$B$72,'Synthèse des dépenses'!F$46)+SUMIFS('A1f - Frais d''hébergement'!$I$8:$I$72,'A1f - Frais d''hébergement'!$A$8:$A$72,'Synthèse des dépenses'!$A51,'A1f - Frais d''hébergement'!$B$8:$B$72,'Synthèse des dépenses'!F$46)+SUMIFS('A1e - Frais de repas'!$H$8:$H$72,'A1e - Frais de repas'!$A$8:$A$72,'Synthèse des dépenses'!$A51,'A1e - Frais de repas'!$B$8:$B$72,'Synthèse des dépenses'!F$46)+SUMIFS('A1c - Frais de transport'!$H$8:$H$72,'A1c - Frais de transport'!$A$8:$A$72,'Synthèse des dépenses'!$A51,'A1c - Frais de transport'!$B$8:$B$72,'Synthèse des dépenses'!F$46)+SUMIFS('A1b - Dépenses de personnel -12'!$O$11:$O$71,'A1b - Dépenses de personnel -12'!$A$11:$A$71,'Synthèse des dépenses'!$A51,'A1b - Dépenses de personnel -12'!$B$11:$B$71,'Synthèse des dépenses'!F$46)+SUMIFS('A1 - Dépenses de personnel'!$N$12:$N$71,'A1 - Dépenses de personnel'!$A$12:$A$71,'Synthèse des dépenses'!$A51,'A1 - Dépenses de personnel'!$B$12:$B$71,'Synthèse des dépenses'!F$46)+SUMIFS('A1 - Dépenses de personnel'!$O$12:$O$71,'A1 - Dépenses de personnel'!$A$12:$A$71,'Synthèse des dépenses'!$A51,'A1 - Dépenses de personnel'!$B$12:$B$71,'Synthèse des dépenses'!F$46)+SUMIFS('A1b - Dépenses de personnel -12'!$P$11:$P$71,'A1b - Dépenses de personnel -12'!$A$11:$A$71,'Synthèse des dépenses'!$A51,'A1b - Dépenses de personnel -12'!$B$11:$B$71,'Synthèse des dépenses'!F$46)</f>
        <v>0</v>
      </c>
      <c r="G51" s="117">
        <f t="shared" si="2"/>
        <v>0</v>
      </c>
      <c r="H51" s="62"/>
    </row>
    <row r="52" spans="1:8" x14ac:dyDescent="0.3">
      <c r="A52" s="122" t="str">
        <f>IF(ISBLANK(Présentation!B22),"",Présentation!B22)</f>
        <v/>
      </c>
      <c r="B52" s="116">
        <f>SUMIFS('A2 -Dépenses sur facturation'!$G$8:$G$72,'A2 -Dépenses sur facturation'!$A$8:$A$72,'Synthèse des dépenses'!$A52,'A2 -Dépenses sur facturation'!$B$8:$B$72,'Synthèse des dépenses'!B$46)+SUMIFS('A1f - Frais d''hébergement'!$I$8:$I$72,'A1f - Frais d''hébergement'!$A$8:$A$72,'Synthèse des dépenses'!$A52,'A1f - Frais d''hébergement'!$B$8:$B$72,'Synthèse des dépenses'!B$46)+SUMIFS('A1e - Frais de repas'!$H$8:$H$72,'A1e - Frais de repas'!$A$8:$A$72,'Synthèse des dépenses'!$A52,'A1e - Frais de repas'!$B$8:$B$72,'Synthèse des dépenses'!B$46)+SUMIFS('A1c - Frais de transport'!$H$8:$H$72,'A1c - Frais de transport'!$A$8:$A$72,'Synthèse des dépenses'!$A52,'A1c - Frais de transport'!$B$8:$B$72,'Synthèse des dépenses'!B$46)+SUMIFS('A1b - Dépenses de personnel -12'!$O$11:$O$71,'A1b - Dépenses de personnel -12'!$A$11:$A$71,'Synthèse des dépenses'!$A52,'A1b - Dépenses de personnel -12'!$B$11:$B$71,'Synthèse des dépenses'!B$46)+SUMIFS('A1 - Dépenses de personnel'!$N$12:$N$71,'A1 - Dépenses de personnel'!$A$12:$A$71,'Synthèse des dépenses'!$A52,'A1 - Dépenses de personnel'!$B$12:$B$71,'Synthèse des dépenses'!B$46)+SUMIFS('A1 - Dépenses de personnel'!$O$12:$O$71,'A1 - Dépenses de personnel'!$A$12:$A$71,'Synthèse des dépenses'!$A52,'A1 - Dépenses de personnel'!$B$12:$B$71,'Synthèse des dépenses'!B$46)+SUMIFS('A1b - Dépenses de personnel -12'!$P$11:$P$71,'A1b - Dépenses de personnel -12'!$A$11:$A$71,'Synthèse des dépenses'!$A52,'A1b - Dépenses de personnel -12'!$B$11:$B$71,'Synthèse des dépenses'!B$46)</f>
        <v>0</v>
      </c>
      <c r="C52" s="116">
        <f>SUMIFS('A2 -Dépenses sur facturation'!$G$8:$G$72,'A2 -Dépenses sur facturation'!$A$8:$A$72,'Synthèse des dépenses'!$A52,'A2 -Dépenses sur facturation'!$B$8:$B$72,'Synthèse des dépenses'!C$46)+SUMIFS('A1f - Frais d''hébergement'!$I$8:$I$72,'A1f - Frais d''hébergement'!$A$8:$A$72,'Synthèse des dépenses'!$A52,'A1f - Frais d''hébergement'!$B$8:$B$72,'Synthèse des dépenses'!C$46)+SUMIFS('A1e - Frais de repas'!$H$8:$H$72,'A1e - Frais de repas'!$A$8:$A$72,'Synthèse des dépenses'!$A52,'A1e - Frais de repas'!$B$8:$B$72,'Synthèse des dépenses'!C$46)+SUMIFS('A1c - Frais de transport'!$H$8:$H$72,'A1c - Frais de transport'!$A$8:$A$72,'Synthèse des dépenses'!$A52,'A1c - Frais de transport'!$B$8:$B$72,'Synthèse des dépenses'!C$46)+SUMIFS('A1b - Dépenses de personnel -12'!$O$11:$O$71,'A1b - Dépenses de personnel -12'!$A$11:$A$71,'Synthèse des dépenses'!$A52,'A1b - Dépenses de personnel -12'!$B$11:$B$71,'Synthèse des dépenses'!C$46)+SUMIFS('A1 - Dépenses de personnel'!$N$12:$N$71,'A1 - Dépenses de personnel'!$A$12:$A$71,'Synthèse des dépenses'!$A52,'A1 - Dépenses de personnel'!$B$12:$B$71,'Synthèse des dépenses'!C$46)+SUMIFS('A1 - Dépenses de personnel'!$O$12:$O$71,'A1 - Dépenses de personnel'!$A$12:$A$71,'Synthèse des dépenses'!$A52,'A1 - Dépenses de personnel'!$B$12:$B$71,'Synthèse des dépenses'!C$46)+SUMIFS('A1b - Dépenses de personnel -12'!$P$11:$P$71,'A1b - Dépenses de personnel -12'!$A$11:$A$71,'Synthèse des dépenses'!$A52,'A1b - Dépenses de personnel -12'!$B$11:$B$71,'Synthèse des dépenses'!C$46)</f>
        <v>0</v>
      </c>
      <c r="D52" s="116">
        <f>SUMIFS('A2 -Dépenses sur facturation'!$G$8:$G$72,'A2 -Dépenses sur facturation'!$A$8:$A$72,'Synthèse des dépenses'!$A52,'A2 -Dépenses sur facturation'!$B$8:$B$72,'Synthèse des dépenses'!D$46)+SUMIFS('A1f - Frais d''hébergement'!$I$8:$I$72,'A1f - Frais d''hébergement'!$A$8:$A$72,'Synthèse des dépenses'!$A52,'A1f - Frais d''hébergement'!$B$8:$B$72,'Synthèse des dépenses'!D$46)+SUMIFS('A1e - Frais de repas'!$H$8:$H$72,'A1e - Frais de repas'!$A$8:$A$72,'Synthèse des dépenses'!$A52,'A1e - Frais de repas'!$B$8:$B$72,'Synthèse des dépenses'!D$46)+SUMIFS('A1c - Frais de transport'!$H$8:$H$72,'A1c - Frais de transport'!$A$8:$A$72,'Synthèse des dépenses'!$A52,'A1c - Frais de transport'!$B$8:$B$72,'Synthèse des dépenses'!D$46)+SUMIFS('A1b - Dépenses de personnel -12'!$O$11:$O$71,'A1b - Dépenses de personnel -12'!$A$11:$A$71,'Synthèse des dépenses'!$A52,'A1b - Dépenses de personnel -12'!$B$11:$B$71,'Synthèse des dépenses'!D$46)+SUMIFS('A1 - Dépenses de personnel'!$N$12:$N$71,'A1 - Dépenses de personnel'!$A$12:$A$71,'Synthèse des dépenses'!$A52,'A1 - Dépenses de personnel'!$B$12:$B$71,'Synthèse des dépenses'!D$46)+SUMIFS('A1 - Dépenses de personnel'!$O$12:$O$71,'A1 - Dépenses de personnel'!$A$12:$A$71,'Synthèse des dépenses'!$A52,'A1 - Dépenses de personnel'!$B$12:$B$71,'Synthèse des dépenses'!D$46)+SUMIFS('A1b - Dépenses de personnel -12'!$P$11:$P$71,'A1b - Dépenses de personnel -12'!$A$11:$A$71,'Synthèse des dépenses'!$A52,'A1b - Dépenses de personnel -12'!$B$11:$B$71,'Synthèse des dépenses'!D$46)</f>
        <v>0</v>
      </c>
      <c r="E52" s="116">
        <f>SUMIFS('A2 -Dépenses sur facturation'!$G$8:$G$72,'A2 -Dépenses sur facturation'!$A$8:$A$72,'Synthèse des dépenses'!$A52,'A2 -Dépenses sur facturation'!$B$8:$B$72,'Synthèse des dépenses'!E$46)+SUMIFS('A1f - Frais d''hébergement'!$I$8:$I$72,'A1f - Frais d''hébergement'!$A$8:$A$72,'Synthèse des dépenses'!$A52,'A1f - Frais d''hébergement'!$B$8:$B$72,'Synthèse des dépenses'!E$46)+SUMIFS('A1e - Frais de repas'!$H$8:$H$72,'A1e - Frais de repas'!$A$8:$A$72,'Synthèse des dépenses'!$A52,'A1e - Frais de repas'!$B$8:$B$72,'Synthèse des dépenses'!E$46)+SUMIFS('A1c - Frais de transport'!$H$8:$H$72,'A1c - Frais de transport'!$A$8:$A$72,'Synthèse des dépenses'!$A52,'A1c - Frais de transport'!$B$8:$B$72,'Synthèse des dépenses'!E$46)+SUMIFS('A1b - Dépenses de personnel -12'!$O$11:$O$71,'A1b - Dépenses de personnel -12'!$A$11:$A$71,'Synthèse des dépenses'!$A52,'A1b - Dépenses de personnel -12'!$B$11:$B$71,'Synthèse des dépenses'!E$46)+SUMIFS('A1 - Dépenses de personnel'!$N$12:$N$71,'A1 - Dépenses de personnel'!$A$12:$A$71,'Synthèse des dépenses'!$A52,'A1 - Dépenses de personnel'!$B$12:$B$71,'Synthèse des dépenses'!E$46)+SUMIFS('A1 - Dépenses de personnel'!$O$12:$O$71,'A1 - Dépenses de personnel'!$A$12:$A$71,'Synthèse des dépenses'!$A52,'A1 - Dépenses de personnel'!$B$12:$B$71,'Synthèse des dépenses'!E$46)+SUMIFS('A1b - Dépenses de personnel -12'!$P$11:$P$71,'A1b - Dépenses de personnel -12'!$A$11:$A$71,'Synthèse des dépenses'!$A52,'A1b - Dépenses de personnel -12'!$B$11:$B$71,'Synthèse des dépenses'!E$46)</f>
        <v>0</v>
      </c>
      <c r="F52" s="116">
        <f>SUMIFS('A2 -Dépenses sur facturation'!$G$8:$G$72,'A2 -Dépenses sur facturation'!$A$8:$A$72,'Synthèse des dépenses'!$A52,'A2 -Dépenses sur facturation'!$B$8:$B$72,'Synthèse des dépenses'!F$46)+SUMIFS('A1f - Frais d''hébergement'!$I$8:$I$72,'A1f - Frais d''hébergement'!$A$8:$A$72,'Synthèse des dépenses'!$A52,'A1f - Frais d''hébergement'!$B$8:$B$72,'Synthèse des dépenses'!F$46)+SUMIFS('A1e - Frais de repas'!$H$8:$H$72,'A1e - Frais de repas'!$A$8:$A$72,'Synthèse des dépenses'!$A52,'A1e - Frais de repas'!$B$8:$B$72,'Synthèse des dépenses'!F$46)+SUMIFS('A1c - Frais de transport'!$H$8:$H$72,'A1c - Frais de transport'!$A$8:$A$72,'Synthèse des dépenses'!$A52,'A1c - Frais de transport'!$B$8:$B$72,'Synthèse des dépenses'!F$46)+SUMIFS('A1b - Dépenses de personnel -12'!$O$11:$O$71,'A1b - Dépenses de personnel -12'!$A$11:$A$71,'Synthèse des dépenses'!$A52,'A1b - Dépenses de personnel -12'!$B$11:$B$71,'Synthèse des dépenses'!F$46)+SUMIFS('A1 - Dépenses de personnel'!$N$12:$N$71,'A1 - Dépenses de personnel'!$A$12:$A$71,'Synthèse des dépenses'!$A52,'A1 - Dépenses de personnel'!$B$12:$B$71,'Synthèse des dépenses'!F$46)+SUMIFS('A1 - Dépenses de personnel'!$O$12:$O$71,'A1 - Dépenses de personnel'!$A$12:$A$71,'Synthèse des dépenses'!$A52,'A1 - Dépenses de personnel'!$B$12:$B$71,'Synthèse des dépenses'!F$46)+SUMIFS('A1b - Dépenses de personnel -12'!$P$11:$P$71,'A1b - Dépenses de personnel -12'!$A$11:$A$71,'Synthèse des dépenses'!$A52,'A1b - Dépenses de personnel -12'!$B$11:$B$71,'Synthèse des dépenses'!F$46)</f>
        <v>0</v>
      </c>
      <c r="G52" s="117">
        <f t="shared" si="2"/>
        <v>0</v>
      </c>
      <c r="H52" s="62"/>
    </row>
    <row r="53" spans="1:8" x14ac:dyDescent="0.3">
      <c r="A53" s="122" t="str">
        <f>IF(ISBLANK(Présentation!B23),"",Présentation!B23)</f>
        <v/>
      </c>
      <c r="B53" s="116">
        <f>SUMIFS('A2 -Dépenses sur facturation'!$G$8:$G$72,'A2 -Dépenses sur facturation'!$A$8:$A$72,'Synthèse des dépenses'!$A53,'A2 -Dépenses sur facturation'!$B$8:$B$72,'Synthèse des dépenses'!B$46)+SUMIFS('A1f - Frais d''hébergement'!$I$8:$I$72,'A1f - Frais d''hébergement'!$A$8:$A$72,'Synthèse des dépenses'!$A53,'A1f - Frais d''hébergement'!$B$8:$B$72,'Synthèse des dépenses'!B$46)+SUMIFS('A1e - Frais de repas'!$H$8:$H$72,'A1e - Frais de repas'!$A$8:$A$72,'Synthèse des dépenses'!$A53,'A1e - Frais de repas'!$B$8:$B$72,'Synthèse des dépenses'!B$46)+SUMIFS('A1c - Frais de transport'!$H$8:$H$72,'A1c - Frais de transport'!$A$8:$A$72,'Synthèse des dépenses'!$A53,'A1c - Frais de transport'!$B$8:$B$72,'Synthèse des dépenses'!B$46)+SUMIFS('A1b - Dépenses de personnel -12'!$O$11:$O$71,'A1b - Dépenses de personnel -12'!$A$11:$A$71,'Synthèse des dépenses'!$A53,'A1b - Dépenses de personnel -12'!$B$11:$B$71,'Synthèse des dépenses'!B$46)+SUMIFS('A1 - Dépenses de personnel'!$N$12:$N$71,'A1 - Dépenses de personnel'!$A$12:$A$71,'Synthèse des dépenses'!$A53,'A1 - Dépenses de personnel'!$B$12:$B$71,'Synthèse des dépenses'!B$46)+SUMIFS('A1 - Dépenses de personnel'!$O$12:$O$71,'A1 - Dépenses de personnel'!$A$12:$A$71,'Synthèse des dépenses'!$A53,'A1 - Dépenses de personnel'!$B$12:$B$71,'Synthèse des dépenses'!B$46)+SUMIFS('A1b - Dépenses de personnel -12'!$P$11:$P$71,'A1b - Dépenses de personnel -12'!$A$11:$A$71,'Synthèse des dépenses'!$A53,'A1b - Dépenses de personnel -12'!$B$11:$B$71,'Synthèse des dépenses'!B$46)</f>
        <v>0</v>
      </c>
      <c r="C53" s="116">
        <f>SUMIFS('A2 -Dépenses sur facturation'!$G$8:$G$72,'A2 -Dépenses sur facturation'!$A$8:$A$72,'Synthèse des dépenses'!$A53,'A2 -Dépenses sur facturation'!$B$8:$B$72,'Synthèse des dépenses'!C$46)+SUMIFS('A1f - Frais d''hébergement'!$I$8:$I$72,'A1f - Frais d''hébergement'!$A$8:$A$72,'Synthèse des dépenses'!$A53,'A1f - Frais d''hébergement'!$B$8:$B$72,'Synthèse des dépenses'!C$46)+SUMIFS('A1e - Frais de repas'!$H$8:$H$72,'A1e - Frais de repas'!$A$8:$A$72,'Synthèse des dépenses'!$A53,'A1e - Frais de repas'!$B$8:$B$72,'Synthèse des dépenses'!C$46)+SUMIFS('A1c - Frais de transport'!$H$8:$H$72,'A1c - Frais de transport'!$A$8:$A$72,'Synthèse des dépenses'!$A53,'A1c - Frais de transport'!$B$8:$B$72,'Synthèse des dépenses'!C$46)+SUMIFS('A1b - Dépenses de personnel -12'!$O$11:$O$71,'A1b - Dépenses de personnel -12'!$A$11:$A$71,'Synthèse des dépenses'!$A53,'A1b - Dépenses de personnel -12'!$B$11:$B$71,'Synthèse des dépenses'!C$46)+SUMIFS('A1 - Dépenses de personnel'!$N$12:$N$71,'A1 - Dépenses de personnel'!$A$12:$A$71,'Synthèse des dépenses'!$A53,'A1 - Dépenses de personnel'!$B$12:$B$71,'Synthèse des dépenses'!C$46)+SUMIFS('A1 - Dépenses de personnel'!$O$12:$O$71,'A1 - Dépenses de personnel'!$A$12:$A$71,'Synthèse des dépenses'!$A53,'A1 - Dépenses de personnel'!$B$12:$B$71,'Synthèse des dépenses'!C$46)+SUMIFS('A1b - Dépenses de personnel -12'!$P$11:$P$71,'A1b - Dépenses de personnel -12'!$A$11:$A$71,'Synthèse des dépenses'!$A53,'A1b - Dépenses de personnel -12'!$B$11:$B$71,'Synthèse des dépenses'!C$46)</f>
        <v>0</v>
      </c>
      <c r="D53" s="116">
        <f>SUMIFS('A2 -Dépenses sur facturation'!$G$8:$G$72,'A2 -Dépenses sur facturation'!$A$8:$A$72,'Synthèse des dépenses'!$A53,'A2 -Dépenses sur facturation'!$B$8:$B$72,'Synthèse des dépenses'!D$46)+SUMIFS('A1f - Frais d''hébergement'!$I$8:$I$72,'A1f - Frais d''hébergement'!$A$8:$A$72,'Synthèse des dépenses'!$A53,'A1f - Frais d''hébergement'!$B$8:$B$72,'Synthèse des dépenses'!D$46)+SUMIFS('A1e - Frais de repas'!$H$8:$H$72,'A1e - Frais de repas'!$A$8:$A$72,'Synthèse des dépenses'!$A53,'A1e - Frais de repas'!$B$8:$B$72,'Synthèse des dépenses'!D$46)+SUMIFS('A1c - Frais de transport'!$H$8:$H$72,'A1c - Frais de transport'!$A$8:$A$72,'Synthèse des dépenses'!$A53,'A1c - Frais de transport'!$B$8:$B$72,'Synthèse des dépenses'!D$46)+SUMIFS('A1b - Dépenses de personnel -12'!$O$11:$O$71,'A1b - Dépenses de personnel -12'!$A$11:$A$71,'Synthèse des dépenses'!$A53,'A1b - Dépenses de personnel -12'!$B$11:$B$71,'Synthèse des dépenses'!D$46)+SUMIFS('A1 - Dépenses de personnel'!$N$12:$N$71,'A1 - Dépenses de personnel'!$A$12:$A$71,'Synthèse des dépenses'!$A53,'A1 - Dépenses de personnel'!$B$12:$B$71,'Synthèse des dépenses'!D$46)+SUMIFS('A1 - Dépenses de personnel'!$O$12:$O$71,'A1 - Dépenses de personnel'!$A$12:$A$71,'Synthèse des dépenses'!$A53,'A1 - Dépenses de personnel'!$B$12:$B$71,'Synthèse des dépenses'!D$46)+SUMIFS('A1b - Dépenses de personnel -12'!$P$11:$P$71,'A1b - Dépenses de personnel -12'!$A$11:$A$71,'Synthèse des dépenses'!$A53,'A1b - Dépenses de personnel -12'!$B$11:$B$71,'Synthèse des dépenses'!D$46)</f>
        <v>0</v>
      </c>
      <c r="E53" s="116">
        <f>SUMIFS('A2 -Dépenses sur facturation'!$G$8:$G$72,'A2 -Dépenses sur facturation'!$A$8:$A$72,'Synthèse des dépenses'!$A53,'A2 -Dépenses sur facturation'!$B$8:$B$72,'Synthèse des dépenses'!E$46)+SUMIFS('A1f - Frais d''hébergement'!$I$8:$I$72,'A1f - Frais d''hébergement'!$A$8:$A$72,'Synthèse des dépenses'!$A53,'A1f - Frais d''hébergement'!$B$8:$B$72,'Synthèse des dépenses'!E$46)+SUMIFS('A1e - Frais de repas'!$H$8:$H$72,'A1e - Frais de repas'!$A$8:$A$72,'Synthèse des dépenses'!$A53,'A1e - Frais de repas'!$B$8:$B$72,'Synthèse des dépenses'!E$46)+SUMIFS('A1c - Frais de transport'!$H$8:$H$72,'A1c - Frais de transport'!$A$8:$A$72,'Synthèse des dépenses'!$A53,'A1c - Frais de transport'!$B$8:$B$72,'Synthèse des dépenses'!E$46)+SUMIFS('A1b - Dépenses de personnel -12'!$O$11:$O$71,'A1b - Dépenses de personnel -12'!$A$11:$A$71,'Synthèse des dépenses'!$A53,'A1b - Dépenses de personnel -12'!$B$11:$B$71,'Synthèse des dépenses'!E$46)+SUMIFS('A1 - Dépenses de personnel'!$N$12:$N$71,'A1 - Dépenses de personnel'!$A$12:$A$71,'Synthèse des dépenses'!$A53,'A1 - Dépenses de personnel'!$B$12:$B$71,'Synthèse des dépenses'!E$46)+SUMIFS('A1 - Dépenses de personnel'!$O$12:$O$71,'A1 - Dépenses de personnel'!$A$12:$A$71,'Synthèse des dépenses'!$A53,'A1 - Dépenses de personnel'!$B$12:$B$71,'Synthèse des dépenses'!E$46)+SUMIFS('A1b - Dépenses de personnel -12'!$P$11:$P$71,'A1b - Dépenses de personnel -12'!$A$11:$A$71,'Synthèse des dépenses'!$A53,'A1b - Dépenses de personnel -12'!$B$11:$B$71,'Synthèse des dépenses'!E$46)</f>
        <v>0</v>
      </c>
      <c r="F53" s="116">
        <f>SUMIFS('A2 -Dépenses sur facturation'!$G$8:$G$72,'A2 -Dépenses sur facturation'!$A$8:$A$72,'Synthèse des dépenses'!$A53,'A2 -Dépenses sur facturation'!$B$8:$B$72,'Synthèse des dépenses'!F$46)+SUMIFS('A1f - Frais d''hébergement'!$I$8:$I$72,'A1f - Frais d''hébergement'!$A$8:$A$72,'Synthèse des dépenses'!$A53,'A1f - Frais d''hébergement'!$B$8:$B$72,'Synthèse des dépenses'!F$46)+SUMIFS('A1e - Frais de repas'!$H$8:$H$72,'A1e - Frais de repas'!$A$8:$A$72,'Synthèse des dépenses'!$A53,'A1e - Frais de repas'!$B$8:$B$72,'Synthèse des dépenses'!F$46)+SUMIFS('A1c - Frais de transport'!$H$8:$H$72,'A1c - Frais de transport'!$A$8:$A$72,'Synthèse des dépenses'!$A53,'A1c - Frais de transport'!$B$8:$B$72,'Synthèse des dépenses'!F$46)+SUMIFS('A1b - Dépenses de personnel -12'!$O$11:$O$71,'A1b - Dépenses de personnel -12'!$A$11:$A$71,'Synthèse des dépenses'!$A53,'A1b - Dépenses de personnel -12'!$B$11:$B$71,'Synthèse des dépenses'!F$46)+SUMIFS('A1 - Dépenses de personnel'!$N$12:$N$71,'A1 - Dépenses de personnel'!$A$12:$A$71,'Synthèse des dépenses'!$A53,'A1 - Dépenses de personnel'!$B$12:$B$71,'Synthèse des dépenses'!F$46)+SUMIFS('A1 - Dépenses de personnel'!$O$12:$O$71,'A1 - Dépenses de personnel'!$A$12:$A$71,'Synthèse des dépenses'!$A53,'A1 - Dépenses de personnel'!$B$12:$B$71,'Synthèse des dépenses'!F$46)+SUMIFS('A1b - Dépenses de personnel -12'!$P$11:$P$71,'A1b - Dépenses de personnel -12'!$A$11:$A$71,'Synthèse des dépenses'!$A53,'A1b - Dépenses de personnel -12'!$B$11:$B$71,'Synthèse des dépenses'!F$46)</f>
        <v>0</v>
      </c>
      <c r="G53" s="117">
        <f t="shared" si="2"/>
        <v>0</v>
      </c>
      <c r="H53" s="62"/>
    </row>
    <row r="54" spans="1:8" x14ac:dyDescent="0.3">
      <c r="A54" s="122" t="str">
        <f>IF(ISBLANK(Présentation!B24),"",Présentation!B24)</f>
        <v/>
      </c>
      <c r="B54" s="116">
        <f>SUMIFS('A2 -Dépenses sur facturation'!$G$8:$G$72,'A2 -Dépenses sur facturation'!$A$8:$A$72,'Synthèse des dépenses'!$A54,'A2 -Dépenses sur facturation'!$B$8:$B$72,'Synthèse des dépenses'!B$46)+SUMIFS('A1f - Frais d''hébergement'!$I$8:$I$72,'A1f - Frais d''hébergement'!$A$8:$A$72,'Synthèse des dépenses'!$A54,'A1f - Frais d''hébergement'!$B$8:$B$72,'Synthèse des dépenses'!B$46)+SUMIFS('A1e - Frais de repas'!$H$8:$H$72,'A1e - Frais de repas'!$A$8:$A$72,'Synthèse des dépenses'!$A54,'A1e - Frais de repas'!$B$8:$B$72,'Synthèse des dépenses'!B$46)+SUMIFS('A1c - Frais de transport'!$H$8:$H$72,'A1c - Frais de transport'!$A$8:$A$72,'Synthèse des dépenses'!$A54,'A1c - Frais de transport'!$B$8:$B$72,'Synthèse des dépenses'!B$46)+SUMIFS('A1b - Dépenses de personnel -12'!$O$11:$O$71,'A1b - Dépenses de personnel -12'!$A$11:$A$71,'Synthèse des dépenses'!$A54,'A1b - Dépenses de personnel -12'!$B$11:$B$71,'Synthèse des dépenses'!B$46)+SUMIFS('A1 - Dépenses de personnel'!$N$12:$N$71,'A1 - Dépenses de personnel'!$A$12:$A$71,'Synthèse des dépenses'!$A54,'A1 - Dépenses de personnel'!$B$12:$B$71,'Synthèse des dépenses'!B$46)+SUMIFS('A1 - Dépenses de personnel'!$O$12:$O$71,'A1 - Dépenses de personnel'!$A$12:$A$71,'Synthèse des dépenses'!$A54,'A1 - Dépenses de personnel'!$B$12:$B$71,'Synthèse des dépenses'!B$46)+SUMIFS('A1b - Dépenses de personnel -12'!$P$11:$P$71,'A1b - Dépenses de personnel -12'!$A$11:$A$71,'Synthèse des dépenses'!$A54,'A1b - Dépenses de personnel -12'!$B$11:$B$71,'Synthèse des dépenses'!B$46)</f>
        <v>0</v>
      </c>
      <c r="C54" s="116">
        <f>SUMIFS('A2 -Dépenses sur facturation'!$G$8:$G$72,'A2 -Dépenses sur facturation'!$A$8:$A$72,'Synthèse des dépenses'!$A54,'A2 -Dépenses sur facturation'!$B$8:$B$72,'Synthèse des dépenses'!C$46)+SUMIFS('A1f - Frais d''hébergement'!$I$8:$I$72,'A1f - Frais d''hébergement'!$A$8:$A$72,'Synthèse des dépenses'!$A54,'A1f - Frais d''hébergement'!$B$8:$B$72,'Synthèse des dépenses'!C$46)+SUMIFS('A1e - Frais de repas'!$H$8:$H$72,'A1e - Frais de repas'!$A$8:$A$72,'Synthèse des dépenses'!$A54,'A1e - Frais de repas'!$B$8:$B$72,'Synthèse des dépenses'!C$46)+SUMIFS('A1c - Frais de transport'!$H$8:$H$72,'A1c - Frais de transport'!$A$8:$A$72,'Synthèse des dépenses'!$A54,'A1c - Frais de transport'!$B$8:$B$72,'Synthèse des dépenses'!C$46)+SUMIFS('A1b - Dépenses de personnel -12'!$O$11:$O$71,'A1b - Dépenses de personnel -12'!$A$11:$A$71,'Synthèse des dépenses'!$A54,'A1b - Dépenses de personnel -12'!$B$11:$B$71,'Synthèse des dépenses'!C$46)+SUMIFS('A1 - Dépenses de personnel'!$N$12:$N$71,'A1 - Dépenses de personnel'!$A$12:$A$71,'Synthèse des dépenses'!$A54,'A1 - Dépenses de personnel'!$B$12:$B$71,'Synthèse des dépenses'!C$46)+SUMIFS('A1 - Dépenses de personnel'!$O$12:$O$71,'A1 - Dépenses de personnel'!$A$12:$A$71,'Synthèse des dépenses'!$A54,'A1 - Dépenses de personnel'!$B$12:$B$71,'Synthèse des dépenses'!C$46)+SUMIFS('A1b - Dépenses de personnel -12'!$P$11:$P$71,'A1b - Dépenses de personnel -12'!$A$11:$A$71,'Synthèse des dépenses'!$A54,'A1b - Dépenses de personnel -12'!$B$11:$B$71,'Synthèse des dépenses'!C$46)</f>
        <v>0</v>
      </c>
      <c r="D54" s="116">
        <f>SUMIFS('A2 -Dépenses sur facturation'!$G$8:$G$72,'A2 -Dépenses sur facturation'!$A$8:$A$72,'Synthèse des dépenses'!$A54,'A2 -Dépenses sur facturation'!$B$8:$B$72,'Synthèse des dépenses'!D$46)+SUMIFS('A1f - Frais d''hébergement'!$I$8:$I$72,'A1f - Frais d''hébergement'!$A$8:$A$72,'Synthèse des dépenses'!$A54,'A1f - Frais d''hébergement'!$B$8:$B$72,'Synthèse des dépenses'!D$46)+SUMIFS('A1e - Frais de repas'!$H$8:$H$72,'A1e - Frais de repas'!$A$8:$A$72,'Synthèse des dépenses'!$A54,'A1e - Frais de repas'!$B$8:$B$72,'Synthèse des dépenses'!D$46)+SUMIFS('A1c - Frais de transport'!$H$8:$H$72,'A1c - Frais de transport'!$A$8:$A$72,'Synthèse des dépenses'!$A54,'A1c - Frais de transport'!$B$8:$B$72,'Synthèse des dépenses'!D$46)+SUMIFS('A1b - Dépenses de personnel -12'!$O$11:$O$71,'A1b - Dépenses de personnel -12'!$A$11:$A$71,'Synthèse des dépenses'!$A54,'A1b - Dépenses de personnel -12'!$B$11:$B$71,'Synthèse des dépenses'!D$46)+SUMIFS('A1 - Dépenses de personnel'!$N$12:$N$71,'A1 - Dépenses de personnel'!$A$12:$A$71,'Synthèse des dépenses'!$A54,'A1 - Dépenses de personnel'!$B$12:$B$71,'Synthèse des dépenses'!D$46)+SUMIFS('A1 - Dépenses de personnel'!$O$12:$O$71,'A1 - Dépenses de personnel'!$A$12:$A$71,'Synthèse des dépenses'!$A54,'A1 - Dépenses de personnel'!$B$12:$B$71,'Synthèse des dépenses'!D$46)+SUMIFS('A1b - Dépenses de personnel -12'!$P$11:$P$71,'A1b - Dépenses de personnel -12'!$A$11:$A$71,'Synthèse des dépenses'!$A54,'A1b - Dépenses de personnel -12'!$B$11:$B$71,'Synthèse des dépenses'!D$46)</f>
        <v>0</v>
      </c>
      <c r="E54" s="116">
        <f>SUMIFS('A2 -Dépenses sur facturation'!$G$8:$G$72,'A2 -Dépenses sur facturation'!$A$8:$A$72,'Synthèse des dépenses'!$A54,'A2 -Dépenses sur facturation'!$B$8:$B$72,'Synthèse des dépenses'!E$46)+SUMIFS('A1f - Frais d''hébergement'!$I$8:$I$72,'A1f - Frais d''hébergement'!$A$8:$A$72,'Synthèse des dépenses'!$A54,'A1f - Frais d''hébergement'!$B$8:$B$72,'Synthèse des dépenses'!E$46)+SUMIFS('A1e - Frais de repas'!$H$8:$H$72,'A1e - Frais de repas'!$A$8:$A$72,'Synthèse des dépenses'!$A54,'A1e - Frais de repas'!$B$8:$B$72,'Synthèse des dépenses'!E$46)+SUMIFS('A1c - Frais de transport'!$H$8:$H$72,'A1c - Frais de transport'!$A$8:$A$72,'Synthèse des dépenses'!$A54,'A1c - Frais de transport'!$B$8:$B$72,'Synthèse des dépenses'!E$46)+SUMIFS('A1b - Dépenses de personnel -12'!$O$11:$O$71,'A1b - Dépenses de personnel -12'!$A$11:$A$71,'Synthèse des dépenses'!$A54,'A1b - Dépenses de personnel -12'!$B$11:$B$71,'Synthèse des dépenses'!E$46)+SUMIFS('A1 - Dépenses de personnel'!$N$12:$N$71,'A1 - Dépenses de personnel'!$A$12:$A$71,'Synthèse des dépenses'!$A54,'A1 - Dépenses de personnel'!$B$12:$B$71,'Synthèse des dépenses'!E$46)+SUMIFS('A1 - Dépenses de personnel'!$O$12:$O$71,'A1 - Dépenses de personnel'!$A$12:$A$71,'Synthèse des dépenses'!$A54,'A1 - Dépenses de personnel'!$B$12:$B$71,'Synthèse des dépenses'!E$46)+SUMIFS('A1b - Dépenses de personnel -12'!$P$11:$P$71,'A1b - Dépenses de personnel -12'!$A$11:$A$71,'Synthèse des dépenses'!$A54,'A1b - Dépenses de personnel -12'!$B$11:$B$71,'Synthèse des dépenses'!E$46)</f>
        <v>0</v>
      </c>
      <c r="F54" s="116">
        <f>SUMIFS('A2 -Dépenses sur facturation'!$G$8:$G$72,'A2 -Dépenses sur facturation'!$A$8:$A$72,'Synthèse des dépenses'!$A54,'A2 -Dépenses sur facturation'!$B$8:$B$72,'Synthèse des dépenses'!F$46)+SUMIFS('A1f - Frais d''hébergement'!$I$8:$I$72,'A1f - Frais d''hébergement'!$A$8:$A$72,'Synthèse des dépenses'!$A54,'A1f - Frais d''hébergement'!$B$8:$B$72,'Synthèse des dépenses'!F$46)+SUMIFS('A1e - Frais de repas'!$H$8:$H$72,'A1e - Frais de repas'!$A$8:$A$72,'Synthèse des dépenses'!$A54,'A1e - Frais de repas'!$B$8:$B$72,'Synthèse des dépenses'!F$46)+SUMIFS('A1c - Frais de transport'!$H$8:$H$72,'A1c - Frais de transport'!$A$8:$A$72,'Synthèse des dépenses'!$A54,'A1c - Frais de transport'!$B$8:$B$72,'Synthèse des dépenses'!F$46)+SUMIFS('A1b - Dépenses de personnel -12'!$O$11:$O$71,'A1b - Dépenses de personnel -12'!$A$11:$A$71,'Synthèse des dépenses'!$A54,'A1b - Dépenses de personnel -12'!$B$11:$B$71,'Synthèse des dépenses'!F$46)+SUMIFS('A1 - Dépenses de personnel'!$N$12:$N$71,'A1 - Dépenses de personnel'!$A$12:$A$71,'Synthèse des dépenses'!$A54,'A1 - Dépenses de personnel'!$B$12:$B$71,'Synthèse des dépenses'!F$46)+SUMIFS('A1 - Dépenses de personnel'!$O$12:$O$71,'A1 - Dépenses de personnel'!$A$12:$A$71,'Synthèse des dépenses'!$A54,'A1 - Dépenses de personnel'!$B$12:$B$71,'Synthèse des dépenses'!F$46)+SUMIFS('A1b - Dépenses de personnel -12'!$P$11:$P$71,'A1b - Dépenses de personnel -12'!$A$11:$A$71,'Synthèse des dépenses'!$A54,'A1b - Dépenses de personnel -12'!$B$11:$B$71,'Synthèse des dépenses'!F$46)</f>
        <v>0</v>
      </c>
      <c r="G54" s="117">
        <f t="shared" si="2"/>
        <v>0</v>
      </c>
      <c r="H54" s="62"/>
    </row>
    <row r="55" spans="1:8" x14ac:dyDescent="0.3">
      <c r="A55" s="122" t="str">
        <f>IF(ISBLANK(Présentation!B25),"",Présentation!B25)</f>
        <v/>
      </c>
      <c r="B55" s="116">
        <f>SUMIFS('A2 -Dépenses sur facturation'!$G$8:$G$72,'A2 -Dépenses sur facturation'!$A$8:$A$72,'Synthèse des dépenses'!$A55,'A2 -Dépenses sur facturation'!$B$8:$B$72,'Synthèse des dépenses'!B$46)+SUMIFS('A1f - Frais d''hébergement'!$I$8:$I$72,'A1f - Frais d''hébergement'!$A$8:$A$72,'Synthèse des dépenses'!$A55,'A1f - Frais d''hébergement'!$B$8:$B$72,'Synthèse des dépenses'!B$46)+SUMIFS('A1e - Frais de repas'!$H$8:$H$72,'A1e - Frais de repas'!$A$8:$A$72,'Synthèse des dépenses'!$A55,'A1e - Frais de repas'!$B$8:$B$72,'Synthèse des dépenses'!B$46)+SUMIFS('A1c - Frais de transport'!$H$8:$H$72,'A1c - Frais de transport'!$A$8:$A$72,'Synthèse des dépenses'!$A55,'A1c - Frais de transport'!$B$8:$B$72,'Synthèse des dépenses'!B$46)+SUMIFS('A1b - Dépenses de personnel -12'!$O$11:$O$71,'A1b - Dépenses de personnel -12'!$A$11:$A$71,'Synthèse des dépenses'!$A55,'A1b - Dépenses de personnel -12'!$B$11:$B$71,'Synthèse des dépenses'!B$46)+SUMIFS('A1 - Dépenses de personnel'!$N$12:$N$71,'A1 - Dépenses de personnel'!$A$12:$A$71,'Synthèse des dépenses'!$A55,'A1 - Dépenses de personnel'!$B$12:$B$71,'Synthèse des dépenses'!B$46)+SUMIFS('A1 - Dépenses de personnel'!$O$12:$O$71,'A1 - Dépenses de personnel'!$A$12:$A$71,'Synthèse des dépenses'!$A55,'A1 - Dépenses de personnel'!$B$12:$B$71,'Synthèse des dépenses'!B$46)+SUMIFS('A1b - Dépenses de personnel -12'!$P$11:$P$71,'A1b - Dépenses de personnel -12'!$A$11:$A$71,'Synthèse des dépenses'!$A55,'A1b - Dépenses de personnel -12'!$B$11:$B$71,'Synthèse des dépenses'!B$46)</f>
        <v>0</v>
      </c>
      <c r="C55" s="116">
        <f>SUMIFS('A2 -Dépenses sur facturation'!$G$8:$G$72,'A2 -Dépenses sur facturation'!$A$8:$A$72,'Synthèse des dépenses'!$A55,'A2 -Dépenses sur facturation'!$B$8:$B$72,'Synthèse des dépenses'!C$46)+SUMIFS('A1f - Frais d''hébergement'!$I$8:$I$72,'A1f - Frais d''hébergement'!$A$8:$A$72,'Synthèse des dépenses'!$A55,'A1f - Frais d''hébergement'!$B$8:$B$72,'Synthèse des dépenses'!C$46)+SUMIFS('A1e - Frais de repas'!$H$8:$H$72,'A1e - Frais de repas'!$A$8:$A$72,'Synthèse des dépenses'!$A55,'A1e - Frais de repas'!$B$8:$B$72,'Synthèse des dépenses'!C$46)+SUMIFS('A1c - Frais de transport'!$H$8:$H$72,'A1c - Frais de transport'!$A$8:$A$72,'Synthèse des dépenses'!$A55,'A1c - Frais de transport'!$B$8:$B$72,'Synthèse des dépenses'!C$46)+SUMIFS('A1b - Dépenses de personnel -12'!$O$11:$O$71,'A1b - Dépenses de personnel -12'!$A$11:$A$71,'Synthèse des dépenses'!$A55,'A1b - Dépenses de personnel -12'!$B$11:$B$71,'Synthèse des dépenses'!C$46)+SUMIFS('A1 - Dépenses de personnel'!$N$12:$N$71,'A1 - Dépenses de personnel'!$A$12:$A$71,'Synthèse des dépenses'!$A55,'A1 - Dépenses de personnel'!$B$12:$B$71,'Synthèse des dépenses'!C$46)+SUMIFS('A1 - Dépenses de personnel'!$O$12:$O$71,'A1 - Dépenses de personnel'!$A$12:$A$71,'Synthèse des dépenses'!$A55,'A1 - Dépenses de personnel'!$B$12:$B$71,'Synthèse des dépenses'!C$46)+SUMIFS('A1b - Dépenses de personnel -12'!$P$11:$P$71,'A1b - Dépenses de personnel -12'!$A$11:$A$71,'Synthèse des dépenses'!$A55,'A1b - Dépenses de personnel -12'!$B$11:$B$71,'Synthèse des dépenses'!C$46)</f>
        <v>0</v>
      </c>
      <c r="D55" s="116">
        <f>SUMIFS('A2 -Dépenses sur facturation'!$G$8:$G$72,'A2 -Dépenses sur facturation'!$A$8:$A$72,'Synthèse des dépenses'!$A55,'A2 -Dépenses sur facturation'!$B$8:$B$72,'Synthèse des dépenses'!D$46)+SUMIFS('A1f - Frais d''hébergement'!$I$8:$I$72,'A1f - Frais d''hébergement'!$A$8:$A$72,'Synthèse des dépenses'!$A55,'A1f - Frais d''hébergement'!$B$8:$B$72,'Synthèse des dépenses'!D$46)+SUMIFS('A1e - Frais de repas'!$H$8:$H$72,'A1e - Frais de repas'!$A$8:$A$72,'Synthèse des dépenses'!$A55,'A1e - Frais de repas'!$B$8:$B$72,'Synthèse des dépenses'!D$46)+SUMIFS('A1c - Frais de transport'!$H$8:$H$72,'A1c - Frais de transport'!$A$8:$A$72,'Synthèse des dépenses'!$A55,'A1c - Frais de transport'!$B$8:$B$72,'Synthèse des dépenses'!D$46)+SUMIFS('A1b - Dépenses de personnel -12'!$O$11:$O$71,'A1b - Dépenses de personnel -12'!$A$11:$A$71,'Synthèse des dépenses'!$A55,'A1b - Dépenses de personnel -12'!$B$11:$B$71,'Synthèse des dépenses'!D$46)+SUMIFS('A1 - Dépenses de personnel'!$N$12:$N$71,'A1 - Dépenses de personnel'!$A$12:$A$71,'Synthèse des dépenses'!$A55,'A1 - Dépenses de personnel'!$B$12:$B$71,'Synthèse des dépenses'!D$46)+SUMIFS('A1 - Dépenses de personnel'!$O$12:$O$71,'A1 - Dépenses de personnel'!$A$12:$A$71,'Synthèse des dépenses'!$A55,'A1 - Dépenses de personnel'!$B$12:$B$71,'Synthèse des dépenses'!D$46)+SUMIFS('A1b - Dépenses de personnel -12'!$P$11:$P$71,'A1b - Dépenses de personnel -12'!$A$11:$A$71,'Synthèse des dépenses'!$A55,'A1b - Dépenses de personnel -12'!$B$11:$B$71,'Synthèse des dépenses'!D$46)</f>
        <v>0</v>
      </c>
      <c r="E55" s="116">
        <f>SUMIFS('A2 -Dépenses sur facturation'!$G$8:$G$72,'A2 -Dépenses sur facturation'!$A$8:$A$72,'Synthèse des dépenses'!$A55,'A2 -Dépenses sur facturation'!$B$8:$B$72,'Synthèse des dépenses'!E$46)+SUMIFS('A1f - Frais d''hébergement'!$I$8:$I$72,'A1f - Frais d''hébergement'!$A$8:$A$72,'Synthèse des dépenses'!$A55,'A1f - Frais d''hébergement'!$B$8:$B$72,'Synthèse des dépenses'!E$46)+SUMIFS('A1e - Frais de repas'!$H$8:$H$72,'A1e - Frais de repas'!$A$8:$A$72,'Synthèse des dépenses'!$A55,'A1e - Frais de repas'!$B$8:$B$72,'Synthèse des dépenses'!E$46)+SUMIFS('A1c - Frais de transport'!$H$8:$H$72,'A1c - Frais de transport'!$A$8:$A$72,'Synthèse des dépenses'!$A55,'A1c - Frais de transport'!$B$8:$B$72,'Synthèse des dépenses'!E$46)+SUMIFS('A1b - Dépenses de personnel -12'!$O$11:$O$71,'A1b - Dépenses de personnel -12'!$A$11:$A$71,'Synthèse des dépenses'!$A55,'A1b - Dépenses de personnel -12'!$B$11:$B$71,'Synthèse des dépenses'!E$46)+SUMIFS('A1 - Dépenses de personnel'!$N$12:$N$71,'A1 - Dépenses de personnel'!$A$12:$A$71,'Synthèse des dépenses'!$A55,'A1 - Dépenses de personnel'!$B$12:$B$71,'Synthèse des dépenses'!E$46)+SUMIFS('A1 - Dépenses de personnel'!$O$12:$O$71,'A1 - Dépenses de personnel'!$A$12:$A$71,'Synthèse des dépenses'!$A55,'A1 - Dépenses de personnel'!$B$12:$B$71,'Synthèse des dépenses'!E$46)+SUMIFS('A1b - Dépenses de personnel -12'!$P$11:$P$71,'A1b - Dépenses de personnel -12'!$A$11:$A$71,'Synthèse des dépenses'!$A55,'A1b - Dépenses de personnel -12'!$B$11:$B$71,'Synthèse des dépenses'!E$46)</f>
        <v>0</v>
      </c>
      <c r="F55" s="116">
        <f>SUMIFS('A2 -Dépenses sur facturation'!$G$8:$G$72,'A2 -Dépenses sur facturation'!$A$8:$A$72,'Synthèse des dépenses'!$A55,'A2 -Dépenses sur facturation'!$B$8:$B$72,'Synthèse des dépenses'!F$46)+SUMIFS('A1f - Frais d''hébergement'!$I$8:$I$72,'A1f - Frais d''hébergement'!$A$8:$A$72,'Synthèse des dépenses'!$A55,'A1f - Frais d''hébergement'!$B$8:$B$72,'Synthèse des dépenses'!F$46)+SUMIFS('A1e - Frais de repas'!$H$8:$H$72,'A1e - Frais de repas'!$A$8:$A$72,'Synthèse des dépenses'!$A55,'A1e - Frais de repas'!$B$8:$B$72,'Synthèse des dépenses'!F$46)+SUMIFS('A1c - Frais de transport'!$H$8:$H$72,'A1c - Frais de transport'!$A$8:$A$72,'Synthèse des dépenses'!$A55,'A1c - Frais de transport'!$B$8:$B$72,'Synthèse des dépenses'!F$46)+SUMIFS('A1b - Dépenses de personnel -12'!$O$11:$O$71,'A1b - Dépenses de personnel -12'!$A$11:$A$71,'Synthèse des dépenses'!$A55,'A1b - Dépenses de personnel -12'!$B$11:$B$71,'Synthèse des dépenses'!F$46)+SUMIFS('A1 - Dépenses de personnel'!$N$12:$N$71,'A1 - Dépenses de personnel'!$A$12:$A$71,'Synthèse des dépenses'!$A55,'A1 - Dépenses de personnel'!$B$12:$B$71,'Synthèse des dépenses'!F$46)+SUMIFS('A1 - Dépenses de personnel'!$O$12:$O$71,'A1 - Dépenses de personnel'!$A$12:$A$71,'Synthèse des dépenses'!$A55,'A1 - Dépenses de personnel'!$B$12:$B$71,'Synthèse des dépenses'!F$46)+SUMIFS('A1b - Dépenses de personnel -12'!$P$11:$P$71,'A1b - Dépenses de personnel -12'!$A$11:$A$71,'Synthèse des dépenses'!$A55,'A1b - Dépenses de personnel -12'!$B$11:$B$71,'Synthèse des dépenses'!F$46)</f>
        <v>0</v>
      </c>
      <c r="G55" s="117">
        <f t="shared" si="2"/>
        <v>0</v>
      </c>
      <c r="H55" s="62"/>
    </row>
    <row r="56" spans="1:8" x14ac:dyDescent="0.3">
      <c r="A56" s="115" t="s">
        <v>0</v>
      </c>
      <c r="B56" s="117">
        <f>SUM(B47:B55)</f>
        <v>0</v>
      </c>
      <c r="C56" s="117">
        <f>SUM(C47:C55)</f>
        <v>0</v>
      </c>
      <c r="D56" s="117">
        <f>SUM(D47:D55)</f>
        <v>0</v>
      </c>
      <c r="E56" s="117">
        <f>SUM(E47:E55)</f>
        <v>0</v>
      </c>
      <c r="F56" s="117">
        <f>SUM(F47:F55)</f>
        <v>0</v>
      </c>
      <c r="G56" s="62"/>
      <c r="H56" s="62"/>
    </row>
    <row r="57" spans="1:8" x14ac:dyDescent="0.3">
      <c r="A57" s="95"/>
      <c r="B57" s="95"/>
      <c r="C57" s="95"/>
      <c r="D57" s="95"/>
      <c r="E57" s="62"/>
      <c r="F57" s="62"/>
      <c r="G57" s="62"/>
      <c r="H57" s="62"/>
    </row>
    <row r="58" spans="1:8" x14ac:dyDescent="0.3">
      <c r="A58" s="62"/>
      <c r="B58" s="95"/>
      <c r="C58" s="95"/>
      <c r="D58" s="95"/>
      <c r="E58" s="115" t="s">
        <v>90</v>
      </c>
      <c r="F58" s="118">
        <f>B56+C56+D56+E56+F56</f>
        <v>0</v>
      </c>
      <c r="G58" s="62"/>
      <c r="H58" s="62"/>
    </row>
    <row r="59" spans="1:8" x14ac:dyDescent="0.3">
      <c r="A59" s="62"/>
      <c r="B59" s="95"/>
      <c r="C59" s="95"/>
      <c r="D59" s="95"/>
      <c r="E59" s="95"/>
      <c r="F59" s="95"/>
      <c r="G59" s="62"/>
      <c r="H59" s="62"/>
    </row>
    <row r="60" spans="1:8" x14ac:dyDescent="0.3">
      <c r="A60" s="120" t="s">
        <v>72</v>
      </c>
      <c r="B60" s="95"/>
      <c r="C60" s="95"/>
      <c r="D60" s="95"/>
      <c r="E60" s="95"/>
      <c r="F60" s="95"/>
      <c r="G60" s="62"/>
      <c r="H60" s="62"/>
    </row>
    <row r="61" spans="1:8" x14ac:dyDescent="0.3">
      <c r="A61" s="62"/>
      <c r="B61" s="95"/>
      <c r="C61" s="95"/>
      <c r="D61" s="95"/>
      <c r="E61" s="95"/>
      <c r="F61" s="95"/>
      <c r="G61" s="62"/>
      <c r="H61" s="62"/>
    </row>
    <row r="62" spans="1:8" x14ac:dyDescent="0.3">
      <c r="A62" s="121" t="s">
        <v>44</v>
      </c>
      <c r="B62" s="97" t="s">
        <v>83</v>
      </c>
      <c r="C62" s="97" t="s">
        <v>84</v>
      </c>
      <c r="D62" s="97" t="s">
        <v>85</v>
      </c>
      <c r="E62" s="97" t="s">
        <v>86</v>
      </c>
      <c r="F62" s="97" t="s">
        <v>87</v>
      </c>
      <c r="G62" s="115" t="s">
        <v>0</v>
      </c>
      <c r="H62" s="62"/>
    </row>
    <row r="63" spans="1:8" x14ac:dyDescent="0.3">
      <c r="A63" s="122" t="str">
        <f>IF(ISBLANK(Présentation!B17),"",Présentation!B17)</f>
        <v/>
      </c>
      <c r="B63" s="116">
        <f>SUMIFS('A2 -Dépenses sur facturation'!$G$8:$G$72,'A2 -Dépenses sur facturation'!$A$8:$A$72,'Synthèse des dépenses'!$A63,'A2 -Dépenses sur facturation'!$B$8:$B$72,'Synthèse des dépenses'!B$62)+SUMIFS('A1f - Frais d''hébergement'!$I$8:$I$72,'A1f - Frais d''hébergement'!$A$8:$A$72,'Synthèse des dépenses'!$A63,'A1f - Frais d''hébergement'!$B$8:$B$72,'Synthèse des dépenses'!B$62)+SUMIFS('A1e - Frais de repas'!$H$8:$H$72,'A1e - Frais de repas'!$A$8:$A$72,'Synthèse des dépenses'!$A63,'A1e - Frais de repas'!$B$8:$B$72,'Synthèse des dépenses'!B$62)+SUMIFS('A1c - Frais de transport'!$H$8:$H$72,'A1c - Frais de transport'!$A$8:$A$72,'Synthèse des dépenses'!$A63,'A1c - Frais de transport'!$B$8:$B$72,'Synthèse des dépenses'!B$62)+SUMIFS('A1b - Dépenses de personnel -12'!$O$11:$O$71,'A1b - Dépenses de personnel -12'!$A$11:$A$71,'Synthèse des dépenses'!$A63,'A1b - Dépenses de personnel -12'!$B$11:$B$71,'Synthèse des dépenses'!B$62)+SUMIFS('A1 - Dépenses de personnel'!$N$12:$N$71,'A1 - Dépenses de personnel'!$A$12:$A$71,'Synthèse des dépenses'!$A63,'A1 - Dépenses de personnel'!$B$12:$B$71,'Synthèse des dépenses'!B$62)+SUMIFS('A1 - Dépenses de personnel'!$O$12:$O$71,'A1 - Dépenses de personnel'!$A$12:$A$71,'Synthèse des dépenses'!$A63,'A1 - Dépenses de personnel'!$B$12:$B$71,'Synthèse des dépenses'!B$62)+SUMIFS('A1b - Dépenses de personnel -12'!$P$11:$P$71,'A1b - Dépenses de personnel -12'!$A$11:$A$71,'Synthèse des dépenses'!$A63,'A1b - Dépenses de personnel -12'!$B$11:$B$71,'Synthèse des dépenses'!B$62)</f>
        <v>0</v>
      </c>
      <c r="C63" s="116">
        <f>SUMIFS('A2 -Dépenses sur facturation'!$G$8:$G$72,'A2 -Dépenses sur facturation'!$A$8:$A$72,'Synthèse des dépenses'!$A63,'A2 -Dépenses sur facturation'!$B$8:$B$72,'Synthèse des dépenses'!C$62)+SUMIFS('A1f - Frais d''hébergement'!$I$8:$I$72,'A1f - Frais d''hébergement'!$A$8:$A$72,'Synthèse des dépenses'!$A63,'A1f - Frais d''hébergement'!$B$8:$B$72,'Synthèse des dépenses'!C$62)+SUMIFS('A1e - Frais de repas'!$H$8:$H$72,'A1e - Frais de repas'!$A$8:$A$72,'Synthèse des dépenses'!$A63,'A1e - Frais de repas'!$B$8:$B$72,'Synthèse des dépenses'!C$62)+SUMIFS('A1c - Frais de transport'!$H$8:$H$72,'A1c - Frais de transport'!$A$8:$A$72,'Synthèse des dépenses'!$A63,'A1c - Frais de transport'!$B$8:$B$72,'Synthèse des dépenses'!C$62)+SUMIFS('A1b - Dépenses de personnel -12'!$O$11:$O$71,'A1b - Dépenses de personnel -12'!$A$11:$A$71,'Synthèse des dépenses'!$A63,'A1b - Dépenses de personnel -12'!$B$11:$B$71,'Synthèse des dépenses'!C$62)+SUMIFS('A1 - Dépenses de personnel'!$N$12:$N$71,'A1 - Dépenses de personnel'!$A$12:$A$71,'Synthèse des dépenses'!$A63,'A1 - Dépenses de personnel'!$B$12:$B$71,'Synthèse des dépenses'!C$62)+SUMIFS('A1 - Dépenses de personnel'!$O$12:$O$71,'A1 - Dépenses de personnel'!$A$12:$A$71,'Synthèse des dépenses'!$A63,'A1 - Dépenses de personnel'!$B$12:$B$71,'Synthèse des dépenses'!C$62)+SUMIFS('A1b - Dépenses de personnel -12'!$P$11:$P$71,'A1b - Dépenses de personnel -12'!$A$11:$A$71,'Synthèse des dépenses'!$A63,'A1b - Dépenses de personnel -12'!$B$11:$B$71,'Synthèse des dépenses'!C$62)</f>
        <v>0</v>
      </c>
      <c r="D63" s="116">
        <f>SUMIFS('A2 -Dépenses sur facturation'!$G$8:$G$72,'A2 -Dépenses sur facturation'!$A$8:$A$72,'Synthèse des dépenses'!$A63,'A2 -Dépenses sur facturation'!$B$8:$B$72,'Synthèse des dépenses'!D$62)+SUMIFS('A1f - Frais d''hébergement'!$I$8:$I$72,'A1f - Frais d''hébergement'!$A$8:$A$72,'Synthèse des dépenses'!$A63,'A1f - Frais d''hébergement'!$B$8:$B$72,'Synthèse des dépenses'!D$62)+SUMIFS('A1e - Frais de repas'!$H$8:$H$72,'A1e - Frais de repas'!$A$8:$A$72,'Synthèse des dépenses'!$A63,'A1e - Frais de repas'!$B$8:$B$72,'Synthèse des dépenses'!D$62)+SUMIFS('A1c - Frais de transport'!$H$8:$H$72,'A1c - Frais de transport'!$A$8:$A$72,'Synthèse des dépenses'!$A63,'A1c - Frais de transport'!$B$8:$B$72,'Synthèse des dépenses'!D$62)+SUMIFS('A1b - Dépenses de personnel -12'!$O$11:$O$71,'A1b - Dépenses de personnel -12'!$A$11:$A$71,'Synthèse des dépenses'!$A63,'A1b - Dépenses de personnel -12'!$B$11:$B$71,'Synthèse des dépenses'!D$62)+SUMIFS('A1 - Dépenses de personnel'!$N$12:$N$71,'A1 - Dépenses de personnel'!$A$12:$A$71,'Synthèse des dépenses'!$A63,'A1 - Dépenses de personnel'!$B$12:$B$71,'Synthèse des dépenses'!D$62)+SUMIFS('A1 - Dépenses de personnel'!$O$12:$O$71,'A1 - Dépenses de personnel'!$A$12:$A$71,'Synthèse des dépenses'!$A63,'A1 - Dépenses de personnel'!$B$12:$B$71,'Synthèse des dépenses'!D$62)+SUMIFS('A1b - Dépenses de personnel -12'!$P$11:$P$71,'A1b - Dépenses de personnel -12'!$A$11:$A$71,'Synthèse des dépenses'!$A63,'A1b - Dépenses de personnel -12'!$B$11:$B$71,'Synthèse des dépenses'!D$62)</f>
        <v>0</v>
      </c>
      <c r="E63" s="116">
        <f>SUMIFS('A2 -Dépenses sur facturation'!$G$8:$G$72,'A2 -Dépenses sur facturation'!$A$8:$A$72,'Synthèse des dépenses'!$A63,'A2 -Dépenses sur facturation'!$B$8:$B$72,'Synthèse des dépenses'!E$62)+SUMIFS('A1f - Frais d''hébergement'!$I$8:$I$72,'A1f - Frais d''hébergement'!$A$8:$A$72,'Synthèse des dépenses'!$A63,'A1f - Frais d''hébergement'!$B$8:$B$72,'Synthèse des dépenses'!E$62)+SUMIFS('A1e - Frais de repas'!$H$8:$H$72,'A1e - Frais de repas'!$A$8:$A$72,'Synthèse des dépenses'!$A63,'A1e - Frais de repas'!$B$8:$B$72,'Synthèse des dépenses'!E$62)+SUMIFS('A1c - Frais de transport'!$H$8:$H$72,'A1c - Frais de transport'!$A$8:$A$72,'Synthèse des dépenses'!$A63,'A1c - Frais de transport'!$B$8:$B$72,'Synthèse des dépenses'!E$62)+SUMIFS('A1b - Dépenses de personnel -12'!$O$11:$O$71,'A1b - Dépenses de personnel -12'!$A$11:$A$71,'Synthèse des dépenses'!$A63,'A1b - Dépenses de personnel -12'!$B$11:$B$71,'Synthèse des dépenses'!E$62)+SUMIFS('A1 - Dépenses de personnel'!$N$12:$N$71,'A1 - Dépenses de personnel'!$A$12:$A$71,'Synthèse des dépenses'!$A63,'A1 - Dépenses de personnel'!$B$12:$B$71,'Synthèse des dépenses'!E$62)+SUMIFS('A1 - Dépenses de personnel'!$O$12:$O$71,'A1 - Dépenses de personnel'!$A$12:$A$71,'Synthèse des dépenses'!$A63,'A1 - Dépenses de personnel'!$B$12:$B$71,'Synthèse des dépenses'!E$62)+SUMIFS('A1b - Dépenses de personnel -12'!$P$11:$P$71,'A1b - Dépenses de personnel -12'!$A$11:$A$71,'Synthèse des dépenses'!$A63,'A1b - Dépenses de personnel -12'!$B$11:$B$71,'Synthèse des dépenses'!E$62)</f>
        <v>0</v>
      </c>
      <c r="F63" s="116">
        <f>SUMIFS('A2 -Dépenses sur facturation'!$G$8:$G$72,'A2 -Dépenses sur facturation'!$A$8:$A$72,'Synthèse des dépenses'!$A63,'A2 -Dépenses sur facturation'!$B$8:$B$72,'Synthèse des dépenses'!F$62)+SUMIFS('A1f - Frais d''hébergement'!$I$8:$I$72,'A1f - Frais d''hébergement'!$A$8:$A$72,'Synthèse des dépenses'!$A63,'A1f - Frais d''hébergement'!$B$8:$B$72,'Synthèse des dépenses'!F$62)+SUMIFS('A1e - Frais de repas'!$H$8:$H$72,'A1e - Frais de repas'!$A$8:$A$72,'Synthèse des dépenses'!$A63,'A1e - Frais de repas'!$B$8:$B$72,'Synthèse des dépenses'!F$62)+SUMIFS('A1c - Frais de transport'!$H$8:$H$72,'A1c - Frais de transport'!$A$8:$A$72,'Synthèse des dépenses'!$A63,'A1c - Frais de transport'!$B$8:$B$72,'Synthèse des dépenses'!F$62)+SUMIFS('A1b - Dépenses de personnel -12'!$O$11:$O$71,'A1b - Dépenses de personnel -12'!$A$11:$A$71,'Synthèse des dépenses'!$A63,'A1b - Dépenses de personnel -12'!$B$11:$B$71,'Synthèse des dépenses'!F$62)+SUMIFS('A1 - Dépenses de personnel'!$N$12:$N$71,'A1 - Dépenses de personnel'!$A$12:$A$71,'Synthèse des dépenses'!$A63,'A1 - Dépenses de personnel'!$B$12:$B$71,'Synthèse des dépenses'!F$62)+SUMIFS('A1 - Dépenses de personnel'!$O$12:$O$71,'A1 - Dépenses de personnel'!$A$12:$A$71,'Synthèse des dépenses'!$A63,'A1 - Dépenses de personnel'!$B$12:$B$71,'Synthèse des dépenses'!F$62)+SUMIFS('A1b - Dépenses de personnel -12'!$P$11:$P$71,'A1b - Dépenses de personnel -12'!$A$11:$A$71,'Synthèse des dépenses'!$A63,'A1b - Dépenses de personnel -12'!$B$11:$B$71,'Synthèse des dépenses'!F$62)</f>
        <v>0</v>
      </c>
      <c r="G63" s="117">
        <f>SUM(B63:F63)</f>
        <v>0</v>
      </c>
      <c r="H63" s="62"/>
    </row>
    <row r="64" spans="1:8" x14ac:dyDescent="0.3">
      <c r="A64" s="122" t="str">
        <f>IF(ISBLANK(Présentation!B18),"",Présentation!B18)</f>
        <v/>
      </c>
      <c r="B64" s="116">
        <f>SUMIFS('A2 -Dépenses sur facturation'!$G$8:$G$72,'A2 -Dépenses sur facturation'!$A$8:$A$72,'Synthèse des dépenses'!$A64,'A2 -Dépenses sur facturation'!$B$8:$B$72,'Synthèse des dépenses'!B$62)+SUMIFS('A1f - Frais d''hébergement'!$I$8:$I$72,'A1f - Frais d''hébergement'!$A$8:$A$72,'Synthèse des dépenses'!$A64,'A1f - Frais d''hébergement'!$B$8:$B$72,'Synthèse des dépenses'!B$62)+SUMIFS('A1e - Frais de repas'!$H$8:$H$72,'A1e - Frais de repas'!$A$8:$A$72,'Synthèse des dépenses'!$A64,'A1e - Frais de repas'!$B$8:$B$72,'Synthèse des dépenses'!B$62)+SUMIFS('A1c - Frais de transport'!$H$8:$H$72,'A1c - Frais de transport'!$A$8:$A$72,'Synthèse des dépenses'!$A64,'A1c - Frais de transport'!$B$8:$B$72,'Synthèse des dépenses'!B$62)+SUMIFS('A1b - Dépenses de personnel -12'!$O$11:$O$71,'A1b - Dépenses de personnel -12'!$A$11:$A$71,'Synthèse des dépenses'!$A64,'A1b - Dépenses de personnel -12'!$B$11:$B$71,'Synthèse des dépenses'!B$62)+SUMIFS('A1 - Dépenses de personnel'!$N$12:$N$71,'A1 - Dépenses de personnel'!$A$12:$A$71,'Synthèse des dépenses'!$A64,'A1 - Dépenses de personnel'!$B$12:$B$71,'Synthèse des dépenses'!B$62)+SUMIFS('A1 - Dépenses de personnel'!$O$12:$O$71,'A1 - Dépenses de personnel'!$A$12:$A$71,'Synthèse des dépenses'!$A64,'A1 - Dépenses de personnel'!$B$12:$B$71,'Synthèse des dépenses'!B$62)+SUMIFS('A1b - Dépenses de personnel -12'!$P$11:$P$71,'A1b - Dépenses de personnel -12'!$A$11:$A$71,'Synthèse des dépenses'!$A64,'A1b - Dépenses de personnel -12'!$B$11:$B$71,'Synthèse des dépenses'!B$62)</f>
        <v>0</v>
      </c>
      <c r="C64" s="116">
        <f>SUMIFS('A2 -Dépenses sur facturation'!$G$8:$G$72,'A2 -Dépenses sur facturation'!$A$8:$A$72,'Synthèse des dépenses'!$A64,'A2 -Dépenses sur facturation'!$B$8:$B$72,'Synthèse des dépenses'!C$62)+SUMIFS('A1f - Frais d''hébergement'!$I$8:$I$72,'A1f - Frais d''hébergement'!$A$8:$A$72,'Synthèse des dépenses'!$A64,'A1f - Frais d''hébergement'!$B$8:$B$72,'Synthèse des dépenses'!C$62)+SUMIFS('A1e - Frais de repas'!$H$8:$H$72,'A1e - Frais de repas'!$A$8:$A$72,'Synthèse des dépenses'!$A64,'A1e - Frais de repas'!$B$8:$B$72,'Synthèse des dépenses'!C$62)+SUMIFS('A1c - Frais de transport'!$H$8:$H$72,'A1c - Frais de transport'!$A$8:$A$72,'Synthèse des dépenses'!$A64,'A1c - Frais de transport'!$B$8:$B$72,'Synthèse des dépenses'!C$62)+SUMIFS('A1b - Dépenses de personnel -12'!$O$11:$O$71,'A1b - Dépenses de personnel -12'!$A$11:$A$71,'Synthèse des dépenses'!$A64,'A1b - Dépenses de personnel -12'!$B$11:$B$71,'Synthèse des dépenses'!C$62)+SUMIFS('A1 - Dépenses de personnel'!$N$12:$N$71,'A1 - Dépenses de personnel'!$A$12:$A$71,'Synthèse des dépenses'!$A64,'A1 - Dépenses de personnel'!$B$12:$B$71,'Synthèse des dépenses'!C$62)+SUMIFS('A1 - Dépenses de personnel'!$O$12:$O$71,'A1 - Dépenses de personnel'!$A$12:$A$71,'Synthèse des dépenses'!$A64,'A1 - Dépenses de personnel'!$B$12:$B$71,'Synthèse des dépenses'!C$62)+SUMIFS('A1b - Dépenses de personnel -12'!$P$11:$P$71,'A1b - Dépenses de personnel -12'!$A$11:$A$71,'Synthèse des dépenses'!$A64,'A1b - Dépenses de personnel -12'!$B$11:$B$71,'Synthèse des dépenses'!C$62)</f>
        <v>0</v>
      </c>
      <c r="D64" s="116">
        <f>SUMIFS('A2 -Dépenses sur facturation'!$G$8:$G$72,'A2 -Dépenses sur facturation'!$A$8:$A$72,'Synthèse des dépenses'!$A64,'A2 -Dépenses sur facturation'!$B$8:$B$72,'Synthèse des dépenses'!D$62)+SUMIFS('A1f - Frais d''hébergement'!$I$8:$I$72,'A1f - Frais d''hébergement'!$A$8:$A$72,'Synthèse des dépenses'!$A64,'A1f - Frais d''hébergement'!$B$8:$B$72,'Synthèse des dépenses'!D$62)+SUMIFS('A1e - Frais de repas'!$H$8:$H$72,'A1e - Frais de repas'!$A$8:$A$72,'Synthèse des dépenses'!$A64,'A1e - Frais de repas'!$B$8:$B$72,'Synthèse des dépenses'!D$62)+SUMIFS('A1c - Frais de transport'!$H$8:$H$72,'A1c - Frais de transport'!$A$8:$A$72,'Synthèse des dépenses'!$A64,'A1c - Frais de transport'!$B$8:$B$72,'Synthèse des dépenses'!D$62)+SUMIFS('A1b - Dépenses de personnel -12'!$O$11:$O$71,'A1b - Dépenses de personnel -12'!$A$11:$A$71,'Synthèse des dépenses'!$A64,'A1b - Dépenses de personnel -12'!$B$11:$B$71,'Synthèse des dépenses'!D$62)+SUMIFS('A1 - Dépenses de personnel'!$N$12:$N$71,'A1 - Dépenses de personnel'!$A$12:$A$71,'Synthèse des dépenses'!$A64,'A1 - Dépenses de personnel'!$B$12:$B$71,'Synthèse des dépenses'!D$62)+SUMIFS('A1 - Dépenses de personnel'!$O$12:$O$71,'A1 - Dépenses de personnel'!$A$12:$A$71,'Synthèse des dépenses'!$A64,'A1 - Dépenses de personnel'!$B$12:$B$71,'Synthèse des dépenses'!D$62)+SUMIFS('A1b - Dépenses de personnel -12'!$P$11:$P$71,'A1b - Dépenses de personnel -12'!$A$11:$A$71,'Synthèse des dépenses'!$A64,'A1b - Dépenses de personnel -12'!$B$11:$B$71,'Synthèse des dépenses'!D$62)</f>
        <v>0</v>
      </c>
      <c r="E64" s="116">
        <f>SUMIFS('A2 -Dépenses sur facturation'!$G$8:$G$72,'A2 -Dépenses sur facturation'!$A$8:$A$72,'Synthèse des dépenses'!$A64,'A2 -Dépenses sur facturation'!$B$8:$B$72,'Synthèse des dépenses'!E$62)+SUMIFS('A1f - Frais d''hébergement'!$I$8:$I$72,'A1f - Frais d''hébergement'!$A$8:$A$72,'Synthèse des dépenses'!$A64,'A1f - Frais d''hébergement'!$B$8:$B$72,'Synthèse des dépenses'!E$62)+SUMIFS('A1e - Frais de repas'!$H$8:$H$72,'A1e - Frais de repas'!$A$8:$A$72,'Synthèse des dépenses'!$A64,'A1e - Frais de repas'!$B$8:$B$72,'Synthèse des dépenses'!E$62)+SUMIFS('A1c - Frais de transport'!$H$8:$H$72,'A1c - Frais de transport'!$A$8:$A$72,'Synthèse des dépenses'!$A64,'A1c - Frais de transport'!$B$8:$B$72,'Synthèse des dépenses'!E$62)+SUMIFS('A1b - Dépenses de personnel -12'!$O$11:$O$71,'A1b - Dépenses de personnel -12'!$A$11:$A$71,'Synthèse des dépenses'!$A64,'A1b - Dépenses de personnel -12'!$B$11:$B$71,'Synthèse des dépenses'!E$62)+SUMIFS('A1 - Dépenses de personnel'!$N$12:$N$71,'A1 - Dépenses de personnel'!$A$12:$A$71,'Synthèse des dépenses'!$A64,'A1 - Dépenses de personnel'!$B$12:$B$71,'Synthèse des dépenses'!E$62)+SUMIFS('A1 - Dépenses de personnel'!$O$12:$O$71,'A1 - Dépenses de personnel'!$A$12:$A$71,'Synthèse des dépenses'!$A64,'A1 - Dépenses de personnel'!$B$12:$B$71,'Synthèse des dépenses'!E$62)+SUMIFS('A1b - Dépenses de personnel -12'!$P$11:$P$71,'A1b - Dépenses de personnel -12'!$A$11:$A$71,'Synthèse des dépenses'!$A64,'A1b - Dépenses de personnel -12'!$B$11:$B$71,'Synthèse des dépenses'!E$62)</f>
        <v>0</v>
      </c>
      <c r="F64" s="116">
        <f>SUMIFS('A2 -Dépenses sur facturation'!$G$8:$G$72,'A2 -Dépenses sur facturation'!$A$8:$A$72,'Synthèse des dépenses'!$A64,'A2 -Dépenses sur facturation'!$B$8:$B$72,'Synthèse des dépenses'!F$62)+SUMIFS('A1f - Frais d''hébergement'!$I$8:$I$72,'A1f - Frais d''hébergement'!$A$8:$A$72,'Synthèse des dépenses'!$A64,'A1f - Frais d''hébergement'!$B$8:$B$72,'Synthèse des dépenses'!F$62)+SUMIFS('A1e - Frais de repas'!$H$8:$H$72,'A1e - Frais de repas'!$A$8:$A$72,'Synthèse des dépenses'!$A64,'A1e - Frais de repas'!$B$8:$B$72,'Synthèse des dépenses'!F$62)+SUMIFS('A1c - Frais de transport'!$H$8:$H$72,'A1c - Frais de transport'!$A$8:$A$72,'Synthèse des dépenses'!$A64,'A1c - Frais de transport'!$B$8:$B$72,'Synthèse des dépenses'!F$62)+SUMIFS('A1b - Dépenses de personnel -12'!$O$11:$O$71,'A1b - Dépenses de personnel -12'!$A$11:$A$71,'Synthèse des dépenses'!$A64,'A1b - Dépenses de personnel -12'!$B$11:$B$71,'Synthèse des dépenses'!F$62)+SUMIFS('A1 - Dépenses de personnel'!$N$12:$N$71,'A1 - Dépenses de personnel'!$A$12:$A$71,'Synthèse des dépenses'!$A64,'A1 - Dépenses de personnel'!$B$12:$B$71,'Synthèse des dépenses'!F$62)+SUMIFS('A1 - Dépenses de personnel'!$O$12:$O$71,'A1 - Dépenses de personnel'!$A$12:$A$71,'Synthèse des dépenses'!$A64,'A1 - Dépenses de personnel'!$B$12:$B$71,'Synthèse des dépenses'!F$62)+SUMIFS('A1b - Dépenses de personnel -12'!$P$11:$P$71,'A1b - Dépenses de personnel -12'!$A$11:$A$71,'Synthèse des dépenses'!$A64,'A1b - Dépenses de personnel -12'!$B$11:$B$71,'Synthèse des dépenses'!F$62)</f>
        <v>0</v>
      </c>
      <c r="G64" s="117">
        <f t="shared" ref="G64:G71" si="3">SUM(B64:F64)</f>
        <v>0</v>
      </c>
      <c r="H64" s="62"/>
    </row>
    <row r="65" spans="1:8" x14ac:dyDescent="0.3">
      <c r="A65" s="122" t="str">
        <f>IF(ISBLANK(Présentation!B19),"",Présentation!B19)</f>
        <v/>
      </c>
      <c r="B65" s="116">
        <f>SUMIFS('A2 -Dépenses sur facturation'!$G$8:$G$72,'A2 -Dépenses sur facturation'!$A$8:$A$72,'Synthèse des dépenses'!$A65,'A2 -Dépenses sur facturation'!$B$8:$B$72,'Synthèse des dépenses'!B$62)+SUMIFS('A1f - Frais d''hébergement'!$I$8:$I$72,'A1f - Frais d''hébergement'!$A$8:$A$72,'Synthèse des dépenses'!$A65,'A1f - Frais d''hébergement'!$B$8:$B$72,'Synthèse des dépenses'!B$62)+SUMIFS('A1e - Frais de repas'!$H$8:$H$72,'A1e - Frais de repas'!$A$8:$A$72,'Synthèse des dépenses'!$A65,'A1e - Frais de repas'!$B$8:$B$72,'Synthèse des dépenses'!B$62)+SUMIFS('A1c - Frais de transport'!$H$8:$H$72,'A1c - Frais de transport'!$A$8:$A$72,'Synthèse des dépenses'!$A65,'A1c - Frais de transport'!$B$8:$B$72,'Synthèse des dépenses'!B$62)+SUMIFS('A1b - Dépenses de personnel -12'!$O$11:$O$71,'A1b - Dépenses de personnel -12'!$A$11:$A$71,'Synthèse des dépenses'!$A65,'A1b - Dépenses de personnel -12'!$B$11:$B$71,'Synthèse des dépenses'!B$62)+SUMIFS('A1 - Dépenses de personnel'!$N$12:$N$71,'A1 - Dépenses de personnel'!$A$12:$A$71,'Synthèse des dépenses'!$A65,'A1 - Dépenses de personnel'!$B$12:$B$71,'Synthèse des dépenses'!B$62)+SUMIFS('A1 - Dépenses de personnel'!$O$12:$O$71,'A1 - Dépenses de personnel'!$A$12:$A$71,'Synthèse des dépenses'!$A65,'A1 - Dépenses de personnel'!$B$12:$B$71,'Synthèse des dépenses'!B$62)+SUMIFS('A1b - Dépenses de personnel -12'!$P$11:$P$71,'A1b - Dépenses de personnel -12'!$A$11:$A$71,'Synthèse des dépenses'!$A65,'A1b - Dépenses de personnel -12'!$B$11:$B$71,'Synthèse des dépenses'!B$62)</f>
        <v>0</v>
      </c>
      <c r="C65" s="116">
        <f>SUMIFS('A2 -Dépenses sur facturation'!$G$8:$G$72,'A2 -Dépenses sur facturation'!$A$8:$A$72,'Synthèse des dépenses'!$A65,'A2 -Dépenses sur facturation'!$B$8:$B$72,'Synthèse des dépenses'!C$62)+SUMIFS('A1f - Frais d''hébergement'!$I$8:$I$72,'A1f - Frais d''hébergement'!$A$8:$A$72,'Synthèse des dépenses'!$A65,'A1f - Frais d''hébergement'!$B$8:$B$72,'Synthèse des dépenses'!C$62)+SUMIFS('A1e - Frais de repas'!$H$8:$H$72,'A1e - Frais de repas'!$A$8:$A$72,'Synthèse des dépenses'!$A65,'A1e - Frais de repas'!$B$8:$B$72,'Synthèse des dépenses'!C$62)+SUMIFS('A1c - Frais de transport'!$H$8:$H$72,'A1c - Frais de transport'!$A$8:$A$72,'Synthèse des dépenses'!$A65,'A1c - Frais de transport'!$B$8:$B$72,'Synthèse des dépenses'!C$62)+SUMIFS('A1b - Dépenses de personnel -12'!$O$11:$O$71,'A1b - Dépenses de personnel -12'!$A$11:$A$71,'Synthèse des dépenses'!$A65,'A1b - Dépenses de personnel -12'!$B$11:$B$71,'Synthèse des dépenses'!C$62)+SUMIFS('A1 - Dépenses de personnel'!$N$12:$N$71,'A1 - Dépenses de personnel'!$A$12:$A$71,'Synthèse des dépenses'!$A65,'A1 - Dépenses de personnel'!$B$12:$B$71,'Synthèse des dépenses'!C$62)+SUMIFS('A1 - Dépenses de personnel'!$O$12:$O$71,'A1 - Dépenses de personnel'!$A$12:$A$71,'Synthèse des dépenses'!$A65,'A1 - Dépenses de personnel'!$B$12:$B$71,'Synthèse des dépenses'!C$62)+SUMIFS('A1b - Dépenses de personnel -12'!$P$11:$P$71,'A1b - Dépenses de personnel -12'!$A$11:$A$71,'Synthèse des dépenses'!$A65,'A1b - Dépenses de personnel -12'!$B$11:$B$71,'Synthèse des dépenses'!C$62)</f>
        <v>0</v>
      </c>
      <c r="D65" s="116">
        <f>SUMIFS('A2 -Dépenses sur facturation'!$G$8:$G$72,'A2 -Dépenses sur facturation'!$A$8:$A$72,'Synthèse des dépenses'!$A65,'A2 -Dépenses sur facturation'!$B$8:$B$72,'Synthèse des dépenses'!D$62)+SUMIFS('A1f - Frais d''hébergement'!$I$8:$I$72,'A1f - Frais d''hébergement'!$A$8:$A$72,'Synthèse des dépenses'!$A65,'A1f - Frais d''hébergement'!$B$8:$B$72,'Synthèse des dépenses'!D$62)+SUMIFS('A1e - Frais de repas'!$H$8:$H$72,'A1e - Frais de repas'!$A$8:$A$72,'Synthèse des dépenses'!$A65,'A1e - Frais de repas'!$B$8:$B$72,'Synthèse des dépenses'!D$62)+SUMIFS('A1c - Frais de transport'!$H$8:$H$72,'A1c - Frais de transport'!$A$8:$A$72,'Synthèse des dépenses'!$A65,'A1c - Frais de transport'!$B$8:$B$72,'Synthèse des dépenses'!D$62)+SUMIFS('A1b - Dépenses de personnel -12'!$O$11:$O$71,'A1b - Dépenses de personnel -12'!$A$11:$A$71,'Synthèse des dépenses'!$A65,'A1b - Dépenses de personnel -12'!$B$11:$B$71,'Synthèse des dépenses'!D$62)+SUMIFS('A1 - Dépenses de personnel'!$N$12:$N$71,'A1 - Dépenses de personnel'!$A$12:$A$71,'Synthèse des dépenses'!$A65,'A1 - Dépenses de personnel'!$B$12:$B$71,'Synthèse des dépenses'!D$62)+SUMIFS('A1 - Dépenses de personnel'!$O$12:$O$71,'A1 - Dépenses de personnel'!$A$12:$A$71,'Synthèse des dépenses'!$A65,'A1 - Dépenses de personnel'!$B$12:$B$71,'Synthèse des dépenses'!D$62)+SUMIFS('A1b - Dépenses de personnel -12'!$P$11:$P$71,'A1b - Dépenses de personnel -12'!$A$11:$A$71,'Synthèse des dépenses'!$A65,'A1b - Dépenses de personnel -12'!$B$11:$B$71,'Synthèse des dépenses'!D$62)</f>
        <v>0</v>
      </c>
      <c r="E65" s="116">
        <f>SUMIFS('A2 -Dépenses sur facturation'!$G$8:$G$72,'A2 -Dépenses sur facturation'!$A$8:$A$72,'Synthèse des dépenses'!$A65,'A2 -Dépenses sur facturation'!$B$8:$B$72,'Synthèse des dépenses'!E$62)+SUMIFS('A1f - Frais d''hébergement'!$I$8:$I$72,'A1f - Frais d''hébergement'!$A$8:$A$72,'Synthèse des dépenses'!$A65,'A1f - Frais d''hébergement'!$B$8:$B$72,'Synthèse des dépenses'!E$62)+SUMIFS('A1e - Frais de repas'!$H$8:$H$72,'A1e - Frais de repas'!$A$8:$A$72,'Synthèse des dépenses'!$A65,'A1e - Frais de repas'!$B$8:$B$72,'Synthèse des dépenses'!E$62)+SUMIFS('A1c - Frais de transport'!$H$8:$H$72,'A1c - Frais de transport'!$A$8:$A$72,'Synthèse des dépenses'!$A65,'A1c - Frais de transport'!$B$8:$B$72,'Synthèse des dépenses'!E$62)+SUMIFS('A1b - Dépenses de personnel -12'!$O$11:$O$71,'A1b - Dépenses de personnel -12'!$A$11:$A$71,'Synthèse des dépenses'!$A65,'A1b - Dépenses de personnel -12'!$B$11:$B$71,'Synthèse des dépenses'!E$62)+SUMIFS('A1 - Dépenses de personnel'!$N$12:$N$71,'A1 - Dépenses de personnel'!$A$12:$A$71,'Synthèse des dépenses'!$A65,'A1 - Dépenses de personnel'!$B$12:$B$71,'Synthèse des dépenses'!E$62)+SUMIFS('A1 - Dépenses de personnel'!$O$12:$O$71,'A1 - Dépenses de personnel'!$A$12:$A$71,'Synthèse des dépenses'!$A65,'A1 - Dépenses de personnel'!$B$12:$B$71,'Synthèse des dépenses'!E$62)+SUMIFS('A1b - Dépenses de personnel -12'!$P$11:$P$71,'A1b - Dépenses de personnel -12'!$A$11:$A$71,'Synthèse des dépenses'!$A65,'A1b - Dépenses de personnel -12'!$B$11:$B$71,'Synthèse des dépenses'!E$62)</f>
        <v>0</v>
      </c>
      <c r="F65" s="116">
        <f>SUMIFS('A2 -Dépenses sur facturation'!$G$8:$G$72,'A2 -Dépenses sur facturation'!$A$8:$A$72,'Synthèse des dépenses'!$A65,'A2 -Dépenses sur facturation'!$B$8:$B$72,'Synthèse des dépenses'!F$62)+SUMIFS('A1f - Frais d''hébergement'!$I$8:$I$72,'A1f - Frais d''hébergement'!$A$8:$A$72,'Synthèse des dépenses'!$A65,'A1f - Frais d''hébergement'!$B$8:$B$72,'Synthèse des dépenses'!F$62)+SUMIFS('A1e - Frais de repas'!$H$8:$H$72,'A1e - Frais de repas'!$A$8:$A$72,'Synthèse des dépenses'!$A65,'A1e - Frais de repas'!$B$8:$B$72,'Synthèse des dépenses'!F$62)+SUMIFS('A1c - Frais de transport'!$H$8:$H$72,'A1c - Frais de transport'!$A$8:$A$72,'Synthèse des dépenses'!$A65,'A1c - Frais de transport'!$B$8:$B$72,'Synthèse des dépenses'!F$62)+SUMIFS('A1b - Dépenses de personnel -12'!$O$11:$O$71,'A1b - Dépenses de personnel -12'!$A$11:$A$71,'Synthèse des dépenses'!$A65,'A1b - Dépenses de personnel -12'!$B$11:$B$71,'Synthèse des dépenses'!F$62)+SUMIFS('A1 - Dépenses de personnel'!$N$12:$N$71,'A1 - Dépenses de personnel'!$A$12:$A$71,'Synthèse des dépenses'!$A65,'A1 - Dépenses de personnel'!$B$12:$B$71,'Synthèse des dépenses'!F$62)+SUMIFS('A1 - Dépenses de personnel'!$O$12:$O$71,'A1 - Dépenses de personnel'!$A$12:$A$71,'Synthèse des dépenses'!$A65,'A1 - Dépenses de personnel'!$B$12:$B$71,'Synthèse des dépenses'!F$62)+SUMIFS('A1b - Dépenses de personnel -12'!$P$11:$P$71,'A1b - Dépenses de personnel -12'!$A$11:$A$71,'Synthèse des dépenses'!$A65,'A1b - Dépenses de personnel -12'!$B$11:$B$71,'Synthèse des dépenses'!F$62)</f>
        <v>0</v>
      </c>
      <c r="G65" s="117">
        <f t="shared" si="3"/>
        <v>0</v>
      </c>
      <c r="H65" s="62"/>
    </row>
    <row r="66" spans="1:8" x14ac:dyDescent="0.3">
      <c r="A66" s="122" t="str">
        <f>IF(ISBLANK(Présentation!B20),"",Présentation!B20)</f>
        <v/>
      </c>
      <c r="B66" s="116">
        <f>SUMIFS('A2 -Dépenses sur facturation'!$G$8:$G$72,'A2 -Dépenses sur facturation'!$A$8:$A$72,'Synthèse des dépenses'!$A66,'A2 -Dépenses sur facturation'!$B$8:$B$72,'Synthèse des dépenses'!B$62)+SUMIFS('A1f - Frais d''hébergement'!$I$8:$I$72,'A1f - Frais d''hébergement'!$A$8:$A$72,'Synthèse des dépenses'!$A66,'A1f - Frais d''hébergement'!$B$8:$B$72,'Synthèse des dépenses'!B$62)+SUMIFS('A1e - Frais de repas'!$H$8:$H$72,'A1e - Frais de repas'!$A$8:$A$72,'Synthèse des dépenses'!$A66,'A1e - Frais de repas'!$B$8:$B$72,'Synthèse des dépenses'!B$62)+SUMIFS('A1c - Frais de transport'!$H$8:$H$72,'A1c - Frais de transport'!$A$8:$A$72,'Synthèse des dépenses'!$A66,'A1c - Frais de transport'!$B$8:$B$72,'Synthèse des dépenses'!B$62)+SUMIFS('A1b - Dépenses de personnel -12'!$O$11:$O$71,'A1b - Dépenses de personnel -12'!$A$11:$A$71,'Synthèse des dépenses'!$A66,'A1b - Dépenses de personnel -12'!$B$11:$B$71,'Synthèse des dépenses'!B$62)+SUMIFS('A1 - Dépenses de personnel'!$N$12:$N$71,'A1 - Dépenses de personnel'!$A$12:$A$71,'Synthèse des dépenses'!$A66,'A1 - Dépenses de personnel'!$B$12:$B$71,'Synthèse des dépenses'!B$62)+SUMIFS('A1 - Dépenses de personnel'!$O$12:$O$71,'A1 - Dépenses de personnel'!$A$12:$A$71,'Synthèse des dépenses'!$A66,'A1 - Dépenses de personnel'!$B$12:$B$71,'Synthèse des dépenses'!B$62)+SUMIFS('A1b - Dépenses de personnel -12'!$P$11:$P$71,'A1b - Dépenses de personnel -12'!$A$11:$A$71,'Synthèse des dépenses'!$A66,'A1b - Dépenses de personnel -12'!$B$11:$B$71,'Synthèse des dépenses'!B$62)</f>
        <v>0</v>
      </c>
      <c r="C66" s="116">
        <f>SUMIFS('A2 -Dépenses sur facturation'!$G$8:$G$72,'A2 -Dépenses sur facturation'!$A$8:$A$72,'Synthèse des dépenses'!$A66,'A2 -Dépenses sur facturation'!$B$8:$B$72,'Synthèse des dépenses'!C$62)+SUMIFS('A1f - Frais d''hébergement'!$I$8:$I$72,'A1f - Frais d''hébergement'!$A$8:$A$72,'Synthèse des dépenses'!$A66,'A1f - Frais d''hébergement'!$B$8:$B$72,'Synthèse des dépenses'!C$62)+SUMIFS('A1e - Frais de repas'!$H$8:$H$72,'A1e - Frais de repas'!$A$8:$A$72,'Synthèse des dépenses'!$A66,'A1e - Frais de repas'!$B$8:$B$72,'Synthèse des dépenses'!C$62)+SUMIFS('A1c - Frais de transport'!$H$8:$H$72,'A1c - Frais de transport'!$A$8:$A$72,'Synthèse des dépenses'!$A66,'A1c - Frais de transport'!$B$8:$B$72,'Synthèse des dépenses'!C$62)+SUMIFS('A1b - Dépenses de personnel -12'!$O$11:$O$71,'A1b - Dépenses de personnel -12'!$A$11:$A$71,'Synthèse des dépenses'!$A66,'A1b - Dépenses de personnel -12'!$B$11:$B$71,'Synthèse des dépenses'!C$62)+SUMIFS('A1 - Dépenses de personnel'!$N$12:$N$71,'A1 - Dépenses de personnel'!$A$12:$A$71,'Synthèse des dépenses'!$A66,'A1 - Dépenses de personnel'!$B$12:$B$71,'Synthèse des dépenses'!C$62)+SUMIFS('A1 - Dépenses de personnel'!$O$12:$O$71,'A1 - Dépenses de personnel'!$A$12:$A$71,'Synthèse des dépenses'!$A66,'A1 - Dépenses de personnel'!$B$12:$B$71,'Synthèse des dépenses'!C$62)+SUMIFS('A1b - Dépenses de personnel -12'!$P$11:$P$71,'A1b - Dépenses de personnel -12'!$A$11:$A$71,'Synthèse des dépenses'!$A66,'A1b - Dépenses de personnel -12'!$B$11:$B$71,'Synthèse des dépenses'!C$62)</f>
        <v>0</v>
      </c>
      <c r="D66" s="116">
        <f>SUMIFS('A2 -Dépenses sur facturation'!$G$8:$G$72,'A2 -Dépenses sur facturation'!$A$8:$A$72,'Synthèse des dépenses'!$A66,'A2 -Dépenses sur facturation'!$B$8:$B$72,'Synthèse des dépenses'!D$62)+SUMIFS('A1f - Frais d''hébergement'!$I$8:$I$72,'A1f - Frais d''hébergement'!$A$8:$A$72,'Synthèse des dépenses'!$A66,'A1f - Frais d''hébergement'!$B$8:$B$72,'Synthèse des dépenses'!D$62)+SUMIFS('A1e - Frais de repas'!$H$8:$H$72,'A1e - Frais de repas'!$A$8:$A$72,'Synthèse des dépenses'!$A66,'A1e - Frais de repas'!$B$8:$B$72,'Synthèse des dépenses'!D$62)+SUMIFS('A1c - Frais de transport'!$H$8:$H$72,'A1c - Frais de transport'!$A$8:$A$72,'Synthèse des dépenses'!$A66,'A1c - Frais de transport'!$B$8:$B$72,'Synthèse des dépenses'!D$62)+SUMIFS('A1b - Dépenses de personnel -12'!$O$11:$O$71,'A1b - Dépenses de personnel -12'!$A$11:$A$71,'Synthèse des dépenses'!$A66,'A1b - Dépenses de personnel -12'!$B$11:$B$71,'Synthèse des dépenses'!D$62)+SUMIFS('A1 - Dépenses de personnel'!$N$12:$N$71,'A1 - Dépenses de personnel'!$A$12:$A$71,'Synthèse des dépenses'!$A66,'A1 - Dépenses de personnel'!$B$12:$B$71,'Synthèse des dépenses'!D$62)+SUMIFS('A1 - Dépenses de personnel'!$O$12:$O$71,'A1 - Dépenses de personnel'!$A$12:$A$71,'Synthèse des dépenses'!$A66,'A1 - Dépenses de personnel'!$B$12:$B$71,'Synthèse des dépenses'!D$62)+SUMIFS('A1b - Dépenses de personnel -12'!$P$11:$P$71,'A1b - Dépenses de personnel -12'!$A$11:$A$71,'Synthèse des dépenses'!$A66,'A1b - Dépenses de personnel -12'!$B$11:$B$71,'Synthèse des dépenses'!D$62)</f>
        <v>0</v>
      </c>
      <c r="E66" s="116">
        <f>SUMIFS('A2 -Dépenses sur facturation'!$G$8:$G$72,'A2 -Dépenses sur facturation'!$A$8:$A$72,'Synthèse des dépenses'!$A66,'A2 -Dépenses sur facturation'!$B$8:$B$72,'Synthèse des dépenses'!E$62)+SUMIFS('A1f - Frais d''hébergement'!$I$8:$I$72,'A1f - Frais d''hébergement'!$A$8:$A$72,'Synthèse des dépenses'!$A66,'A1f - Frais d''hébergement'!$B$8:$B$72,'Synthèse des dépenses'!E$62)+SUMIFS('A1e - Frais de repas'!$H$8:$H$72,'A1e - Frais de repas'!$A$8:$A$72,'Synthèse des dépenses'!$A66,'A1e - Frais de repas'!$B$8:$B$72,'Synthèse des dépenses'!E$62)+SUMIFS('A1c - Frais de transport'!$H$8:$H$72,'A1c - Frais de transport'!$A$8:$A$72,'Synthèse des dépenses'!$A66,'A1c - Frais de transport'!$B$8:$B$72,'Synthèse des dépenses'!E$62)+SUMIFS('A1b - Dépenses de personnel -12'!$O$11:$O$71,'A1b - Dépenses de personnel -12'!$A$11:$A$71,'Synthèse des dépenses'!$A66,'A1b - Dépenses de personnel -12'!$B$11:$B$71,'Synthèse des dépenses'!E$62)+SUMIFS('A1 - Dépenses de personnel'!$N$12:$N$71,'A1 - Dépenses de personnel'!$A$12:$A$71,'Synthèse des dépenses'!$A66,'A1 - Dépenses de personnel'!$B$12:$B$71,'Synthèse des dépenses'!E$62)+SUMIFS('A1 - Dépenses de personnel'!$O$12:$O$71,'A1 - Dépenses de personnel'!$A$12:$A$71,'Synthèse des dépenses'!$A66,'A1 - Dépenses de personnel'!$B$12:$B$71,'Synthèse des dépenses'!E$62)+SUMIFS('A1b - Dépenses de personnel -12'!$P$11:$P$71,'A1b - Dépenses de personnel -12'!$A$11:$A$71,'Synthèse des dépenses'!$A66,'A1b - Dépenses de personnel -12'!$B$11:$B$71,'Synthèse des dépenses'!E$62)</f>
        <v>0</v>
      </c>
      <c r="F66" s="116">
        <f>SUMIFS('A2 -Dépenses sur facturation'!$G$8:$G$72,'A2 -Dépenses sur facturation'!$A$8:$A$72,'Synthèse des dépenses'!$A66,'A2 -Dépenses sur facturation'!$B$8:$B$72,'Synthèse des dépenses'!F$62)+SUMIFS('A1f - Frais d''hébergement'!$I$8:$I$72,'A1f - Frais d''hébergement'!$A$8:$A$72,'Synthèse des dépenses'!$A66,'A1f - Frais d''hébergement'!$B$8:$B$72,'Synthèse des dépenses'!F$62)+SUMIFS('A1e - Frais de repas'!$H$8:$H$72,'A1e - Frais de repas'!$A$8:$A$72,'Synthèse des dépenses'!$A66,'A1e - Frais de repas'!$B$8:$B$72,'Synthèse des dépenses'!F$62)+SUMIFS('A1c - Frais de transport'!$H$8:$H$72,'A1c - Frais de transport'!$A$8:$A$72,'Synthèse des dépenses'!$A66,'A1c - Frais de transport'!$B$8:$B$72,'Synthèse des dépenses'!F$62)+SUMIFS('A1b - Dépenses de personnel -12'!$O$11:$O$71,'A1b - Dépenses de personnel -12'!$A$11:$A$71,'Synthèse des dépenses'!$A66,'A1b - Dépenses de personnel -12'!$B$11:$B$71,'Synthèse des dépenses'!F$62)+SUMIFS('A1 - Dépenses de personnel'!$N$12:$N$71,'A1 - Dépenses de personnel'!$A$12:$A$71,'Synthèse des dépenses'!$A66,'A1 - Dépenses de personnel'!$B$12:$B$71,'Synthèse des dépenses'!F$62)+SUMIFS('A1 - Dépenses de personnel'!$O$12:$O$71,'A1 - Dépenses de personnel'!$A$12:$A$71,'Synthèse des dépenses'!$A66,'A1 - Dépenses de personnel'!$B$12:$B$71,'Synthèse des dépenses'!F$62)+SUMIFS('A1b - Dépenses de personnel -12'!$P$11:$P$71,'A1b - Dépenses de personnel -12'!$A$11:$A$71,'Synthèse des dépenses'!$A66,'A1b - Dépenses de personnel -12'!$B$11:$B$71,'Synthèse des dépenses'!F$62)</f>
        <v>0</v>
      </c>
      <c r="G66" s="117">
        <f t="shared" si="3"/>
        <v>0</v>
      </c>
      <c r="H66" s="62"/>
    </row>
    <row r="67" spans="1:8" x14ac:dyDescent="0.3">
      <c r="A67" s="122" t="str">
        <f>IF(ISBLANK(Présentation!B21),"",Présentation!B21)</f>
        <v/>
      </c>
      <c r="B67" s="116">
        <f>SUMIFS('A2 -Dépenses sur facturation'!$G$8:$G$72,'A2 -Dépenses sur facturation'!$A$8:$A$72,'Synthèse des dépenses'!$A67,'A2 -Dépenses sur facturation'!$B$8:$B$72,'Synthèse des dépenses'!B$62)+SUMIFS('A1f - Frais d''hébergement'!$I$8:$I$72,'A1f - Frais d''hébergement'!$A$8:$A$72,'Synthèse des dépenses'!$A67,'A1f - Frais d''hébergement'!$B$8:$B$72,'Synthèse des dépenses'!B$62)+SUMIFS('A1e - Frais de repas'!$H$8:$H$72,'A1e - Frais de repas'!$A$8:$A$72,'Synthèse des dépenses'!$A67,'A1e - Frais de repas'!$B$8:$B$72,'Synthèse des dépenses'!B$62)+SUMIFS('A1c - Frais de transport'!$H$8:$H$72,'A1c - Frais de transport'!$A$8:$A$72,'Synthèse des dépenses'!$A67,'A1c - Frais de transport'!$B$8:$B$72,'Synthèse des dépenses'!B$62)+SUMIFS('A1b - Dépenses de personnel -12'!$O$11:$O$71,'A1b - Dépenses de personnel -12'!$A$11:$A$71,'Synthèse des dépenses'!$A67,'A1b - Dépenses de personnel -12'!$B$11:$B$71,'Synthèse des dépenses'!B$62)+SUMIFS('A1 - Dépenses de personnel'!$N$12:$N$71,'A1 - Dépenses de personnel'!$A$12:$A$71,'Synthèse des dépenses'!$A67,'A1 - Dépenses de personnel'!$B$12:$B$71,'Synthèse des dépenses'!B$62)+SUMIFS('A1 - Dépenses de personnel'!$O$12:$O$71,'A1 - Dépenses de personnel'!$A$12:$A$71,'Synthèse des dépenses'!$A67,'A1 - Dépenses de personnel'!$B$12:$B$71,'Synthèse des dépenses'!B$62)+SUMIFS('A1b - Dépenses de personnel -12'!$P$11:$P$71,'A1b - Dépenses de personnel -12'!$A$11:$A$71,'Synthèse des dépenses'!$A67,'A1b - Dépenses de personnel -12'!$B$11:$B$71,'Synthèse des dépenses'!B$62)</f>
        <v>0</v>
      </c>
      <c r="C67" s="116">
        <f>SUMIFS('A2 -Dépenses sur facturation'!$G$8:$G$72,'A2 -Dépenses sur facturation'!$A$8:$A$72,'Synthèse des dépenses'!$A67,'A2 -Dépenses sur facturation'!$B$8:$B$72,'Synthèse des dépenses'!C$62)+SUMIFS('A1f - Frais d''hébergement'!$I$8:$I$72,'A1f - Frais d''hébergement'!$A$8:$A$72,'Synthèse des dépenses'!$A67,'A1f - Frais d''hébergement'!$B$8:$B$72,'Synthèse des dépenses'!C$62)+SUMIFS('A1e - Frais de repas'!$H$8:$H$72,'A1e - Frais de repas'!$A$8:$A$72,'Synthèse des dépenses'!$A67,'A1e - Frais de repas'!$B$8:$B$72,'Synthèse des dépenses'!C$62)+SUMIFS('A1c - Frais de transport'!$H$8:$H$72,'A1c - Frais de transport'!$A$8:$A$72,'Synthèse des dépenses'!$A67,'A1c - Frais de transport'!$B$8:$B$72,'Synthèse des dépenses'!C$62)+SUMIFS('A1b - Dépenses de personnel -12'!$O$11:$O$71,'A1b - Dépenses de personnel -12'!$A$11:$A$71,'Synthèse des dépenses'!$A67,'A1b - Dépenses de personnel -12'!$B$11:$B$71,'Synthèse des dépenses'!C$62)+SUMIFS('A1 - Dépenses de personnel'!$N$12:$N$71,'A1 - Dépenses de personnel'!$A$12:$A$71,'Synthèse des dépenses'!$A67,'A1 - Dépenses de personnel'!$B$12:$B$71,'Synthèse des dépenses'!C$62)+SUMIFS('A1 - Dépenses de personnel'!$O$12:$O$71,'A1 - Dépenses de personnel'!$A$12:$A$71,'Synthèse des dépenses'!$A67,'A1 - Dépenses de personnel'!$B$12:$B$71,'Synthèse des dépenses'!C$62)+SUMIFS('A1b - Dépenses de personnel -12'!$P$11:$P$71,'A1b - Dépenses de personnel -12'!$A$11:$A$71,'Synthèse des dépenses'!$A67,'A1b - Dépenses de personnel -12'!$B$11:$B$71,'Synthèse des dépenses'!C$62)</f>
        <v>0</v>
      </c>
      <c r="D67" s="116">
        <f>SUMIFS('A2 -Dépenses sur facturation'!$G$8:$G$72,'A2 -Dépenses sur facturation'!$A$8:$A$72,'Synthèse des dépenses'!$A67,'A2 -Dépenses sur facturation'!$B$8:$B$72,'Synthèse des dépenses'!D$62)+SUMIFS('A1f - Frais d''hébergement'!$I$8:$I$72,'A1f - Frais d''hébergement'!$A$8:$A$72,'Synthèse des dépenses'!$A67,'A1f - Frais d''hébergement'!$B$8:$B$72,'Synthèse des dépenses'!D$62)+SUMIFS('A1e - Frais de repas'!$H$8:$H$72,'A1e - Frais de repas'!$A$8:$A$72,'Synthèse des dépenses'!$A67,'A1e - Frais de repas'!$B$8:$B$72,'Synthèse des dépenses'!D$62)+SUMIFS('A1c - Frais de transport'!$H$8:$H$72,'A1c - Frais de transport'!$A$8:$A$72,'Synthèse des dépenses'!$A67,'A1c - Frais de transport'!$B$8:$B$72,'Synthèse des dépenses'!D$62)+SUMIFS('A1b - Dépenses de personnel -12'!$O$11:$O$71,'A1b - Dépenses de personnel -12'!$A$11:$A$71,'Synthèse des dépenses'!$A67,'A1b - Dépenses de personnel -12'!$B$11:$B$71,'Synthèse des dépenses'!D$62)+SUMIFS('A1 - Dépenses de personnel'!$N$12:$N$71,'A1 - Dépenses de personnel'!$A$12:$A$71,'Synthèse des dépenses'!$A67,'A1 - Dépenses de personnel'!$B$12:$B$71,'Synthèse des dépenses'!D$62)+SUMIFS('A1 - Dépenses de personnel'!$O$12:$O$71,'A1 - Dépenses de personnel'!$A$12:$A$71,'Synthèse des dépenses'!$A67,'A1 - Dépenses de personnel'!$B$12:$B$71,'Synthèse des dépenses'!D$62)+SUMIFS('A1b - Dépenses de personnel -12'!$P$11:$P$71,'A1b - Dépenses de personnel -12'!$A$11:$A$71,'Synthèse des dépenses'!$A67,'A1b - Dépenses de personnel -12'!$B$11:$B$71,'Synthèse des dépenses'!D$62)</f>
        <v>0</v>
      </c>
      <c r="E67" s="116">
        <f>SUMIFS('A2 -Dépenses sur facturation'!$G$8:$G$72,'A2 -Dépenses sur facturation'!$A$8:$A$72,'Synthèse des dépenses'!$A67,'A2 -Dépenses sur facturation'!$B$8:$B$72,'Synthèse des dépenses'!E$62)+SUMIFS('A1f - Frais d''hébergement'!$I$8:$I$72,'A1f - Frais d''hébergement'!$A$8:$A$72,'Synthèse des dépenses'!$A67,'A1f - Frais d''hébergement'!$B$8:$B$72,'Synthèse des dépenses'!E$62)+SUMIFS('A1e - Frais de repas'!$H$8:$H$72,'A1e - Frais de repas'!$A$8:$A$72,'Synthèse des dépenses'!$A67,'A1e - Frais de repas'!$B$8:$B$72,'Synthèse des dépenses'!E$62)+SUMIFS('A1c - Frais de transport'!$H$8:$H$72,'A1c - Frais de transport'!$A$8:$A$72,'Synthèse des dépenses'!$A67,'A1c - Frais de transport'!$B$8:$B$72,'Synthèse des dépenses'!E$62)+SUMIFS('A1b - Dépenses de personnel -12'!$O$11:$O$71,'A1b - Dépenses de personnel -12'!$A$11:$A$71,'Synthèse des dépenses'!$A67,'A1b - Dépenses de personnel -12'!$B$11:$B$71,'Synthèse des dépenses'!E$62)+SUMIFS('A1 - Dépenses de personnel'!$N$12:$N$71,'A1 - Dépenses de personnel'!$A$12:$A$71,'Synthèse des dépenses'!$A67,'A1 - Dépenses de personnel'!$B$12:$B$71,'Synthèse des dépenses'!E$62)+SUMIFS('A1 - Dépenses de personnel'!$O$12:$O$71,'A1 - Dépenses de personnel'!$A$12:$A$71,'Synthèse des dépenses'!$A67,'A1 - Dépenses de personnel'!$B$12:$B$71,'Synthèse des dépenses'!E$62)+SUMIFS('A1b - Dépenses de personnel -12'!$P$11:$P$71,'A1b - Dépenses de personnel -12'!$A$11:$A$71,'Synthèse des dépenses'!$A67,'A1b - Dépenses de personnel -12'!$B$11:$B$71,'Synthèse des dépenses'!E$62)</f>
        <v>0</v>
      </c>
      <c r="F67" s="116">
        <f>SUMIFS('A2 -Dépenses sur facturation'!$G$8:$G$72,'A2 -Dépenses sur facturation'!$A$8:$A$72,'Synthèse des dépenses'!$A67,'A2 -Dépenses sur facturation'!$B$8:$B$72,'Synthèse des dépenses'!F$62)+SUMIFS('A1f - Frais d''hébergement'!$I$8:$I$72,'A1f - Frais d''hébergement'!$A$8:$A$72,'Synthèse des dépenses'!$A67,'A1f - Frais d''hébergement'!$B$8:$B$72,'Synthèse des dépenses'!F$62)+SUMIFS('A1e - Frais de repas'!$H$8:$H$72,'A1e - Frais de repas'!$A$8:$A$72,'Synthèse des dépenses'!$A67,'A1e - Frais de repas'!$B$8:$B$72,'Synthèse des dépenses'!F$62)+SUMIFS('A1c - Frais de transport'!$H$8:$H$72,'A1c - Frais de transport'!$A$8:$A$72,'Synthèse des dépenses'!$A67,'A1c - Frais de transport'!$B$8:$B$72,'Synthèse des dépenses'!F$62)+SUMIFS('A1b - Dépenses de personnel -12'!$O$11:$O$71,'A1b - Dépenses de personnel -12'!$A$11:$A$71,'Synthèse des dépenses'!$A67,'A1b - Dépenses de personnel -12'!$B$11:$B$71,'Synthèse des dépenses'!F$62)+SUMIFS('A1 - Dépenses de personnel'!$N$12:$N$71,'A1 - Dépenses de personnel'!$A$12:$A$71,'Synthèse des dépenses'!$A67,'A1 - Dépenses de personnel'!$B$12:$B$71,'Synthèse des dépenses'!F$62)+SUMIFS('A1 - Dépenses de personnel'!$O$12:$O$71,'A1 - Dépenses de personnel'!$A$12:$A$71,'Synthèse des dépenses'!$A67,'A1 - Dépenses de personnel'!$B$12:$B$71,'Synthèse des dépenses'!F$62)+SUMIFS('A1b - Dépenses de personnel -12'!$P$11:$P$71,'A1b - Dépenses de personnel -12'!$A$11:$A$71,'Synthèse des dépenses'!$A67,'A1b - Dépenses de personnel -12'!$B$11:$B$71,'Synthèse des dépenses'!F$62)</f>
        <v>0</v>
      </c>
      <c r="G67" s="117">
        <f t="shared" si="3"/>
        <v>0</v>
      </c>
      <c r="H67" s="62"/>
    </row>
    <row r="68" spans="1:8" x14ac:dyDescent="0.3">
      <c r="A68" s="122" t="str">
        <f>IF(ISBLANK(Présentation!B22),"",Présentation!B22)</f>
        <v/>
      </c>
      <c r="B68" s="116">
        <f>SUMIFS('A2 -Dépenses sur facturation'!$G$8:$G$72,'A2 -Dépenses sur facturation'!$A$8:$A$72,'Synthèse des dépenses'!$A68,'A2 -Dépenses sur facturation'!$B$8:$B$72,'Synthèse des dépenses'!B$62)+SUMIFS('A1f - Frais d''hébergement'!$I$8:$I$72,'A1f - Frais d''hébergement'!$A$8:$A$72,'Synthèse des dépenses'!$A68,'A1f - Frais d''hébergement'!$B$8:$B$72,'Synthèse des dépenses'!B$62)+SUMIFS('A1e - Frais de repas'!$H$8:$H$72,'A1e - Frais de repas'!$A$8:$A$72,'Synthèse des dépenses'!$A68,'A1e - Frais de repas'!$B$8:$B$72,'Synthèse des dépenses'!B$62)+SUMIFS('A1c - Frais de transport'!$H$8:$H$72,'A1c - Frais de transport'!$A$8:$A$72,'Synthèse des dépenses'!$A68,'A1c - Frais de transport'!$B$8:$B$72,'Synthèse des dépenses'!B$62)+SUMIFS('A1b - Dépenses de personnel -12'!$O$11:$O$71,'A1b - Dépenses de personnel -12'!$A$11:$A$71,'Synthèse des dépenses'!$A68,'A1b - Dépenses de personnel -12'!$B$11:$B$71,'Synthèse des dépenses'!B$62)+SUMIFS('A1 - Dépenses de personnel'!$N$12:$N$71,'A1 - Dépenses de personnel'!$A$12:$A$71,'Synthèse des dépenses'!$A68,'A1 - Dépenses de personnel'!$B$12:$B$71,'Synthèse des dépenses'!B$62)+SUMIFS('A1 - Dépenses de personnel'!$O$12:$O$71,'A1 - Dépenses de personnel'!$A$12:$A$71,'Synthèse des dépenses'!$A68,'A1 - Dépenses de personnel'!$B$12:$B$71,'Synthèse des dépenses'!B$62)+SUMIFS('A1b - Dépenses de personnel -12'!$P$11:$P$71,'A1b - Dépenses de personnel -12'!$A$11:$A$71,'Synthèse des dépenses'!$A68,'A1b - Dépenses de personnel -12'!$B$11:$B$71,'Synthèse des dépenses'!B$62)</f>
        <v>0</v>
      </c>
      <c r="C68" s="116">
        <f>SUMIFS('A2 -Dépenses sur facturation'!$G$8:$G$72,'A2 -Dépenses sur facturation'!$A$8:$A$72,'Synthèse des dépenses'!$A68,'A2 -Dépenses sur facturation'!$B$8:$B$72,'Synthèse des dépenses'!C$62)+SUMIFS('A1f - Frais d''hébergement'!$I$8:$I$72,'A1f - Frais d''hébergement'!$A$8:$A$72,'Synthèse des dépenses'!$A68,'A1f - Frais d''hébergement'!$B$8:$B$72,'Synthèse des dépenses'!C$62)+SUMIFS('A1e - Frais de repas'!$H$8:$H$72,'A1e - Frais de repas'!$A$8:$A$72,'Synthèse des dépenses'!$A68,'A1e - Frais de repas'!$B$8:$B$72,'Synthèse des dépenses'!C$62)+SUMIFS('A1c - Frais de transport'!$H$8:$H$72,'A1c - Frais de transport'!$A$8:$A$72,'Synthèse des dépenses'!$A68,'A1c - Frais de transport'!$B$8:$B$72,'Synthèse des dépenses'!C$62)+SUMIFS('A1b - Dépenses de personnel -12'!$O$11:$O$71,'A1b - Dépenses de personnel -12'!$A$11:$A$71,'Synthèse des dépenses'!$A68,'A1b - Dépenses de personnel -12'!$B$11:$B$71,'Synthèse des dépenses'!C$62)+SUMIFS('A1 - Dépenses de personnel'!$N$12:$N$71,'A1 - Dépenses de personnel'!$A$12:$A$71,'Synthèse des dépenses'!$A68,'A1 - Dépenses de personnel'!$B$12:$B$71,'Synthèse des dépenses'!C$62)+SUMIFS('A1 - Dépenses de personnel'!$O$12:$O$71,'A1 - Dépenses de personnel'!$A$12:$A$71,'Synthèse des dépenses'!$A68,'A1 - Dépenses de personnel'!$B$12:$B$71,'Synthèse des dépenses'!C$62)+SUMIFS('A1b - Dépenses de personnel -12'!$P$11:$P$71,'A1b - Dépenses de personnel -12'!$A$11:$A$71,'Synthèse des dépenses'!$A68,'A1b - Dépenses de personnel -12'!$B$11:$B$71,'Synthèse des dépenses'!C$62)</f>
        <v>0</v>
      </c>
      <c r="D68" s="116">
        <f>SUMIFS('A2 -Dépenses sur facturation'!$G$8:$G$72,'A2 -Dépenses sur facturation'!$A$8:$A$72,'Synthèse des dépenses'!$A68,'A2 -Dépenses sur facturation'!$B$8:$B$72,'Synthèse des dépenses'!D$62)+SUMIFS('A1f - Frais d''hébergement'!$I$8:$I$72,'A1f - Frais d''hébergement'!$A$8:$A$72,'Synthèse des dépenses'!$A68,'A1f - Frais d''hébergement'!$B$8:$B$72,'Synthèse des dépenses'!D$62)+SUMIFS('A1e - Frais de repas'!$H$8:$H$72,'A1e - Frais de repas'!$A$8:$A$72,'Synthèse des dépenses'!$A68,'A1e - Frais de repas'!$B$8:$B$72,'Synthèse des dépenses'!D$62)+SUMIFS('A1c - Frais de transport'!$H$8:$H$72,'A1c - Frais de transport'!$A$8:$A$72,'Synthèse des dépenses'!$A68,'A1c - Frais de transport'!$B$8:$B$72,'Synthèse des dépenses'!D$62)+SUMIFS('A1b - Dépenses de personnel -12'!$O$11:$O$71,'A1b - Dépenses de personnel -12'!$A$11:$A$71,'Synthèse des dépenses'!$A68,'A1b - Dépenses de personnel -12'!$B$11:$B$71,'Synthèse des dépenses'!D$62)+SUMIFS('A1 - Dépenses de personnel'!$N$12:$N$71,'A1 - Dépenses de personnel'!$A$12:$A$71,'Synthèse des dépenses'!$A68,'A1 - Dépenses de personnel'!$B$12:$B$71,'Synthèse des dépenses'!D$62)+SUMIFS('A1 - Dépenses de personnel'!$O$12:$O$71,'A1 - Dépenses de personnel'!$A$12:$A$71,'Synthèse des dépenses'!$A68,'A1 - Dépenses de personnel'!$B$12:$B$71,'Synthèse des dépenses'!D$62)+SUMIFS('A1b - Dépenses de personnel -12'!$P$11:$P$71,'A1b - Dépenses de personnel -12'!$A$11:$A$71,'Synthèse des dépenses'!$A68,'A1b - Dépenses de personnel -12'!$B$11:$B$71,'Synthèse des dépenses'!D$62)</f>
        <v>0</v>
      </c>
      <c r="E68" s="116">
        <f>SUMIFS('A2 -Dépenses sur facturation'!$G$8:$G$72,'A2 -Dépenses sur facturation'!$A$8:$A$72,'Synthèse des dépenses'!$A68,'A2 -Dépenses sur facturation'!$B$8:$B$72,'Synthèse des dépenses'!E$62)+SUMIFS('A1f - Frais d''hébergement'!$I$8:$I$72,'A1f - Frais d''hébergement'!$A$8:$A$72,'Synthèse des dépenses'!$A68,'A1f - Frais d''hébergement'!$B$8:$B$72,'Synthèse des dépenses'!E$62)+SUMIFS('A1e - Frais de repas'!$H$8:$H$72,'A1e - Frais de repas'!$A$8:$A$72,'Synthèse des dépenses'!$A68,'A1e - Frais de repas'!$B$8:$B$72,'Synthèse des dépenses'!E$62)+SUMIFS('A1c - Frais de transport'!$H$8:$H$72,'A1c - Frais de transport'!$A$8:$A$72,'Synthèse des dépenses'!$A68,'A1c - Frais de transport'!$B$8:$B$72,'Synthèse des dépenses'!E$62)+SUMIFS('A1b - Dépenses de personnel -12'!$O$11:$O$71,'A1b - Dépenses de personnel -12'!$A$11:$A$71,'Synthèse des dépenses'!$A68,'A1b - Dépenses de personnel -12'!$B$11:$B$71,'Synthèse des dépenses'!E$62)+SUMIFS('A1 - Dépenses de personnel'!$N$12:$N$71,'A1 - Dépenses de personnel'!$A$12:$A$71,'Synthèse des dépenses'!$A68,'A1 - Dépenses de personnel'!$B$12:$B$71,'Synthèse des dépenses'!E$62)+SUMIFS('A1 - Dépenses de personnel'!$O$12:$O$71,'A1 - Dépenses de personnel'!$A$12:$A$71,'Synthèse des dépenses'!$A68,'A1 - Dépenses de personnel'!$B$12:$B$71,'Synthèse des dépenses'!E$62)+SUMIFS('A1b - Dépenses de personnel -12'!$P$11:$P$71,'A1b - Dépenses de personnel -12'!$A$11:$A$71,'Synthèse des dépenses'!$A68,'A1b - Dépenses de personnel -12'!$B$11:$B$71,'Synthèse des dépenses'!E$62)</f>
        <v>0</v>
      </c>
      <c r="F68" s="116">
        <f>SUMIFS('A2 -Dépenses sur facturation'!$G$8:$G$72,'A2 -Dépenses sur facturation'!$A$8:$A$72,'Synthèse des dépenses'!$A68,'A2 -Dépenses sur facturation'!$B$8:$B$72,'Synthèse des dépenses'!F$62)+SUMIFS('A1f - Frais d''hébergement'!$I$8:$I$72,'A1f - Frais d''hébergement'!$A$8:$A$72,'Synthèse des dépenses'!$A68,'A1f - Frais d''hébergement'!$B$8:$B$72,'Synthèse des dépenses'!F$62)+SUMIFS('A1e - Frais de repas'!$H$8:$H$72,'A1e - Frais de repas'!$A$8:$A$72,'Synthèse des dépenses'!$A68,'A1e - Frais de repas'!$B$8:$B$72,'Synthèse des dépenses'!F$62)+SUMIFS('A1c - Frais de transport'!$H$8:$H$72,'A1c - Frais de transport'!$A$8:$A$72,'Synthèse des dépenses'!$A68,'A1c - Frais de transport'!$B$8:$B$72,'Synthèse des dépenses'!F$62)+SUMIFS('A1b - Dépenses de personnel -12'!$O$11:$O$71,'A1b - Dépenses de personnel -12'!$A$11:$A$71,'Synthèse des dépenses'!$A68,'A1b - Dépenses de personnel -12'!$B$11:$B$71,'Synthèse des dépenses'!F$62)+SUMIFS('A1 - Dépenses de personnel'!$N$12:$N$71,'A1 - Dépenses de personnel'!$A$12:$A$71,'Synthèse des dépenses'!$A68,'A1 - Dépenses de personnel'!$B$12:$B$71,'Synthèse des dépenses'!F$62)+SUMIFS('A1 - Dépenses de personnel'!$O$12:$O$71,'A1 - Dépenses de personnel'!$A$12:$A$71,'Synthèse des dépenses'!$A68,'A1 - Dépenses de personnel'!$B$12:$B$71,'Synthèse des dépenses'!F$62)+SUMIFS('A1b - Dépenses de personnel -12'!$P$11:$P$71,'A1b - Dépenses de personnel -12'!$A$11:$A$71,'Synthèse des dépenses'!$A68,'A1b - Dépenses de personnel -12'!$B$11:$B$71,'Synthèse des dépenses'!F$62)</f>
        <v>0</v>
      </c>
      <c r="G68" s="117">
        <f t="shared" si="3"/>
        <v>0</v>
      </c>
      <c r="H68" s="62"/>
    </row>
    <row r="69" spans="1:8" x14ac:dyDescent="0.3">
      <c r="A69" s="122" t="str">
        <f>IF(ISBLANK(Présentation!B23),"",Présentation!B23)</f>
        <v/>
      </c>
      <c r="B69" s="116">
        <f>SUMIFS('A2 -Dépenses sur facturation'!$G$8:$G$72,'A2 -Dépenses sur facturation'!$A$8:$A$72,'Synthèse des dépenses'!$A69,'A2 -Dépenses sur facturation'!$B$8:$B$72,'Synthèse des dépenses'!B$62)+SUMIFS('A1f - Frais d''hébergement'!$I$8:$I$72,'A1f - Frais d''hébergement'!$A$8:$A$72,'Synthèse des dépenses'!$A69,'A1f - Frais d''hébergement'!$B$8:$B$72,'Synthèse des dépenses'!B$62)+SUMIFS('A1e - Frais de repas'!$H$8:$H$72,'A1e - Frais de repas'!$A$8:$A$72,'Synthèse des dépenses'!$A69,'A1e - Frais de repas'!$B$8:$B$72,'Synthèse des dépenses'!B$62)+SUMIFS('A1c - Frais de transport'!$H$8:$H$72,'A1c - Frais de transport'!$A$8:$A$72,'Synthèse des dépenses'!$A69,'A1c - Frais de transport'!$B$8:$B$72,'Synthèse des dépenses'!B$62)+SUMIFS('A1b - Dépenses de personnel -12'!$O$11:$O$71,'A1b - Dépenses de personnel -12'!$A$11:$A$71,'Synthèse des dépenses'!$A69,'A1b - Dépenses de personnel -12'!$B$11:$B$71,'Synthèse des dépenses'!B$62)+SUMIFS('A1 - Dépenses de personnel'!$N$12:$N$71,'A1 - Dépenses de personnel'!$A$12:$A$71,'Synthèse des dépenses'!$A69,'A1 - Dépenses de personnel'!$B$12:$B$71,'Synthèse des dépenses'!B$62)+SUMIFS('A1 - Dépenses de personnel'!$O$12:$O$71,'A1 - Dépenses de personnel'!$A$12:$A$71,'Synthèse des dépenses'!$A69,'A1 - Dépenses de personnel'!$B$12:$B$71,'Synthèse des dépenses'!B$62)+SUMIFS('A1b - Dépenses de personnel -12'!$P$11:$P$71,'A1b - Dépenses de personnel -12'!$A$11:$A$71,'Synthèse des dépenses'!$A69,'A1b - Dépenses de personnel -12'!$B$11:$B$71,'Synthèse des dépenses'!B$62)</f>
        <v>0</v>
      </c>
      <c r="C69" s="116">
        <f>SUMIFS('A2 -Dépenses sur facturation'!$G$8:$G$72,'A2 -Dépenses sur facturation'!$A$8:$A$72,'Synthèse des dépenses'!$A69,'A2 -Dépenses sur facturation'!$B$8:$B$72,'Synthèse des dépenses'!C$62)+SUMIFS('A1f - Frais d''hébergement'!$I$8:$I$72,'A1f - Frais d''hébergement'!$A$8:$A$72,'Synthèse des dépenses'!$A69,'A1f - Frais d''hébergement'!$B$8:$B$72,'Synthèse des dépenses'!C$62)+SUMIFS('A1e - Frais de repas'!$H$8:$H$72,'A1e - Frais de repas'!$A$8:$A$72,'Synthèse des dépenses'!$A69,'A1e - Frais de repas'!$B$8:$B$72,'Synthèse des dépenses'!C$62)+SUMIFS('A1c - Frais de transport'!$H$8:$H$72,'A1c - Frais de transport'!$A$8:$A$72,'Synthèse des dépenses'!$A69,'A1c - Frais de transport'!$B$8:$B$72,'Synthèse des dépenses'!C$62)+SUMIFS('A1b - Dépenses de personnel -12'!$O$11:$O$71,'A1b - Dépenses de personnel -12'!$A$11:$A$71,'Synthèse des dépenses'!$A69,'A1b - Dépenses de personnel -12'!$B$11:$B$71,'Synthèse des dépenses'!C$62)+SUMIFS('A1 - Dépenses de personnel'!$N$12:$N$71,'A1 - Dépenses de personnel'!$A$12:$A$71,'Synthèse des dépenses'!$A69,'A1 - Dépenses de personnel'!$B$12:$B$71,'Synthèse des dépenses'!C$62)+SUMIFS('A1 - Dépenses de personnel'!$O$12:$O$71,'A1 - Dépenses de personnel'!$A$12:$A$71,'Synthèse des dépenses'!$A69,'A1 - Dépenses de personnel'!$B$12:$B$71,'Synthèse des dépenses'!C$62)+SUMIFS('A1b - Dépenses de personnel -12'!$P$11:$P$71,'A1b - Dépenses de personnel -12'!$A$11:$A$71,'Synthèse des dépenses'!$A69,'A1b - Dépenses de personnel -12'!$B$11:$B$71,'Synthèse des dépenses'!C$62)</f>
        <v>0</v>
      </c>
      <c r="D69" s="116">
        <f>SUMIFS('A2 -Dépenses sur facturation'!$G$8:$G$72,'A2 -Dépenses sur facturation'!$A$8:$A$72,'Synthèse des dépenses'!$A69,'A2 -Dépenses sur facturation'!$B$8:$B$72,'Synthèse des dépenses'!D$62)+SUMIFS('A1f - Frais d''hébergement'!$I$8:$I$72,'A1f - Frais d''hébergement'!$A$8:$A$72,'Synthèse des dépenses'!$A69,'A1f - Frais d''hébergement'!$B$8:$B$72,'Synthèse des dépenses'!D$62)+SUMIFS('A1e - Frais de repas'!$H$8:$H$72,'A1e - Frais de repas'!$A$8:$A$72,'Synthèse des dépenses'!$A69,'A1e - Frais de repas'!$B$8:$B$72,'Synthèse des dépenses'!D$62)+SUMIFS('A1c - Frais de transport'!$H$8:$H$72,'A1c - Frais de transport'!$A$8:$A$72,'Synthèse des dépenses'!$A69,'A1c - Frais de transport'!$B$8:$B$72,'Synthèse des dépenses'!D$62)+SUMIFS('A1b - Dépenses de personnel -12'!$O$11:$O$71,'A1b - Dépenses de personnel -12'!$A$11:$A$71,'Synthèse des dépenses'!$A69,'A1b - Dépenses de personnel -12'!$B$11:$B$71,'Synthèse des dépenses'!D$62)+SUMIFS('A1 - Dépenses de personnel'!$N$12:$N$71,'A1 - Dépenses de personnel'!$A$12:$A$71,'Synthèse des dépenses'!$A69,'A1 - Dépenses de personnel'!$B$12:$B$71,'Synthèse des dépenses'!D$62)+SUMIFS('A1 - Dépenses de personnel'!$O$12:$O$71,'A1 - Dépenses de personnel'!$A$12:$A$71,'Synthèse des dépenses'!$A69,'A1 - Dépenses de personnel'!$B$12:$B$71,'Synthèse des dépenses'!D$62)+SUMIFS('A1b - Dépenses de personnel -12'!$P$11:$P$71,'A1b - Dépenses de personnel -12'!$A$11:$A$71,'Synthèse des dépenses'!$A69,'A1b - Dépenses de personnel -12'!$B$11:$B$71,'Synthèse des dépenses'!D$62)</f>
        <v>0</v>
      </c>
      <c r="E69" s="116">
        <f>SUMIFS('A2 -Dépenses sur facturation'!$G$8:$G$72,'A2 -Dépenses sur facturation'!$A$8:$A$72,'Synthèse des dépenses'!$A69,'A2 -Dépenses sur facturation'!$B$8:$B$72,'Synthèse des dépenses'!E$62)+SUMIFS('A1f - Frais d''hébergement'!$I$8:$I$72,'A1f - Frais d''hébergement'!$A$8:$A$72,'Synthèse des dépenses'!$A69,'A1f - Frais d''hébergement'!$B$8:$B$72,'Synthèse des dépenses'!E$62)+SUMIFS('A1e - Frais de repas'!$H$8:$H$72,'A1e - Frais de repas'!$A$8:$A$72,'Synthèse des dépenses'!$A69,'A1e - Frais de repas'!$B$8:$B$72,'Synthèse des dépenses'!E$62)+SUMIFS('A1c - Frais de transport'!$H$8:$H$72,'A1c - Frais de transport'!$A$8:$A$72,'Synthèse des dépenses'!$A69,'A1c - Frais de transport'!$B$8:$B$72,'Synthèse des dépenses'!E$62)+SUMIFS('A1b - Dépenses de personnel -12'!$O$11:$O$71,'A1b - Dépenses de personnel -12'!$A$11:$A$71,'Synthèse des dépenses'!$A69,'A1b - Dépenses de personnel -12'!$B$11:$B$71,'Synthèse des dépenses'!E$62)+SUMIFS('A1 - Dépenses de personnel'!$N$12:$N$71,'A1 - Dépenses de personnel'!$A$12:$A$71,'Synthèse des dépenses'!$A69,'A1 - Dépenses de personnel'!$B$12:$B$71,'Synthèse des dépenses'!E$62)+SUMIFS('A1 - Dépenses de personnel'!$O$12:$O$71,'A1 - Dépenses de personnel'!$A$12:$A$71,'Synthèse des dépenses'!$A69,'A1 - Dépenses de personnel'!$B$12:$B$71,'Synthèse des dépenses'!E$62)+SUMIFS('A1b - Dépenses de personnel -12'!$P$11:$P$71,'A1b - Dépenses de personnel -12'!$A$11:$A$71,'Synthèse des dépenses'!$A69,'A1b - Dépenses de personnel -12'!$B$11:$B$71,'Synthèse des dépenses'!E$62)</f>
        <v>0</v>
      </c>
      <c r="F69" s="116">
        <f>SUMIFS('A2 -Dépenses sur facturation'!$G$8:$G$72,'A2 -Dépenses sur facturation'!$A$8:$A$72,'Synthèse des dépenses'!$A69,'A2 -Dépenses sur facturation'!$B$8:$B$72,'Synthèse des dépenses'!F$62)+SUMIFS('A1f - Frais d''hébergement'!$I$8:$I$72,'A1f - Frais d''hébergement'!$A$8:$A$72,'Synthèse des dépenses'!$A69,'A1f - Frais d''hébergement'!$B$8:$B$72,'Synthèse des dépenses'!F$62)+SUMIFS('A1e - Frais de repas'!$H$8:$H$72,'A1e - Frais de repas'!$A$8:$A$72,'Synthèse des dépenses'!$A69,'A1e - Frais de repas'!$B$8:$B$72,'Synthèse des dépenses'!F$62)+SUMIFS('A1c - Frais de transport'!$H$8:$H$72,'A1c - Frais de transport'!$A$8:$A$72,'Synthèse des dépenses'!$A69,'A1c - Frais de transport'!$B$8:$B$72,'Synthèse des dépenses'!F$62)+SUMIFS('A1b - Dépenses de personnel -12'!$O$11:$O$71,'A1b - Dépenses de personnel -12'!$A$11:$A$71,'Synthèse des dépenses'!$A69,'A1b - Dépenses de personnel -12'!$B$11:$B$71,'Synthèse des dépenses'!F$62)+SUMIFS('A1 - Dépenses de personnel'!$N$12:$N$71,'A1 - Dépenses de personnel'!$A$12:$A$71,'Synthèse des dépenses'!$A69,'A1 - Dépenses de personnel'!$B$12:$B$71,'Synthèse des dépenses'!F$62)+SUMIFS('A1 - Dépenses de personnel'!$O$12:$O$71,'A1 - Dépenses de personnel'!$A$12:$A$71,'Synthèse des dépenses'!$A69,'A1 - Dépenses de personnel'!$B$12:$B$71,'Synthèse des dépenses'!F$62)+SUMIFS('A1b - Dépenses de personnel -12'!$P$11:$P$71,'A1b - Dépenses de personnel -12'!$A$11:$A$71,'Synthèse des dépenses'!$A69,'A1b - Dépenses de personnel -12'!$B$11:$B$71,'Synthèse des dépenses'!F$62)</f>
        <v>0</v>
      </c>
      <c r="G69" s="117">
        <f t="shared" si="3"/>
        <v>0</v>
      </c>
      <c r="H69" s="62"/>
    </row>
    <row r="70" spans="1:8" x14ac:dyDescent="0.3">
      <c r="A70" s="122" t="str">
        <f>IF(ISBLANK(Présentation!B24),"",Présentation!B24)</f>
        <v/>
      </c>
      <c r="B70" s="116">
        <f>SUMIFS('A2 -Dépenses sur facturation'!$G$8:$G$72,'A2 -Dépenses sur facturation'!$A$8:$A$72,'Synthèse des dépenses'!$A70,'A2 -Dépenses sur facturation'!$B$8:$B$72,'Synthèse des dépenses'!B$62)+SUMIFS('A1f - Frais d''hébergement'!$I$8:$I$72,'A1f - Frais d''hébergement'!$A$8:$A$72,'Synthèse des dépenses'!$A70,'A1f - Frais d''hébergement'!$B$8:$B$72,'Synthèse des dépenses'!B$62)+SUMIFS('A1e - Frais de repas'!$H$8:$H$72,'A1e - Frais de repas'!$A$8:$A$72,'Synthèse des dépenses'!$A70,'A1e - Frais de repas'!$B$8:$B$72,'Synthèse des dépenses'!B$62)+SUMIFS('A1c - Frais de transport'!$H$8:$H$72,'A1c - Frais de transport'!$A$8:$A$72,'Synthèse des dépenses'!$A70,'A1c - Frais de transport'!$B$8:$B$72,'Synthèse des dépenses'!B$62)+SUMIFS('A1b - Dépenses de personnel -12'!$O$11:$O$71,'A1b - Dépenses de personnel -12'!$A$11:$A$71,'Synthèse des dépenses'!$A70,'A1b - Dépenses de personnel -12'!$B$11:$B$71,'Synthèse des dépenses'!B$62)+SUMIFS('A1 - Dépenses de personnel'!$N$12:$N$71,'A1 - Dépenses de personnel'!$A$12:$A$71,'Synthèse des dépenses'!$A70,'A1 - Dépenses de personnel'!$B$12:$B$71,'Synthèse des dépenses'!B$62)+SUMIFS('A1 - Dépenses de personnel'!$O$12:$O$71,'A1 - Dépenses de personnel'!$A$12:$A$71,'Synthèse des dépenses'!$A70,'A1 - Dépenses de personnel'!$B$12:$B$71,'Synthèse des dépenses'!B$62)+SUMIFS('A1b - Dépenses de personnel -12'!$P$11:$P$71,'A1b - Dépenses de personnel -12'!$A$11:$A$71,'Synthèse des dépenses'!$A70,'A1b - Dépenses de personnel -12'!$B$11:$B$71,'Synthèse des dépenses'!B$62)</f>
        <v>0</v>
      </c>
      <c r="C70" s="116">
        <f>SUMIFS('A2 -Dépenses sur facturation'!$G$8:$G$72,'A2 -Dépenses sur facturation'!$A$8:$A$72,'Synthèse des dépenses'!$A70,'A2 -Dépenses sur facturation'!$B$8:$B$72,'Synthèse des dépenses'!C$62)+SUMIFS('A1f - Frais d''hébergement'!$I$8:$I$72,'A1f - Frais d''hébergement'!$A$8:$A$72,'Synthèse des dépenses'!$A70,'A1f - Frais d''hébergement'!$B$8:$B$72,'Synthèse des dépenses'!C$62)+SUMIFS('A1e - Frais de repas'!$H$8:$H$72,'A1e - Frais de repas'!$A$8:$A$72,'Synthèse des dépenses'!$A70,'A1e - Frais de repas'!$B$8:$B$72,'Synthèse des dépenses'!C$62)+SUMIFS('A1c - Frais de transport'!$H$8:$H$72,'A1c - Frais de transport'!$A$8:$A$72,'Synthèse des dépenses'!$A70,'A1c - Frais de transport'!$B$8:$B$72,'Synthèse des dépenses'!C$62)+SUMIFS('A1b - Dépenses de personnel -12'!$O$11:$O$71,'A1b - Dépenses de personnel -12'!$A$11:$A$71,'Synthèse des dépenses'!$A70,'A1b - Dépenses de personnel -12'!$B$11:$B$71,'Synthèse des dépenses'!C$62)+SUMIFS('A1 - Dépenses de personnel'!$N$12:$N$71,'A1 - Dépenses de personnel'!$A$12:$A$71,'Synthèse des dépenses'!$A70,'A1 - Dépenses de personnel'!$B$12:$B$71,'Synthèse des dépenses'!C$62)+SUMIFS('A1 - Dépenses de personnel'!$O$12:$O$71,'A1 - Dépenses de personnel'!$A$12:$A$71,'Synthèse des dépenses'!$A70,'A1 - Dépenses de personnel'!$B$12:$B$71,'Synthèse des dépenses'!C$62)+SUMIFS('A1b - Dépenses de personnel -12'!$P$11:$P$71,'A1b - Dépenses de personnel -12'!$A$11:$A$71,'Synthèse des dépenses'!$A70,'A1b - Dépenses de personnel -12'!$B$11:$B$71,'Synthèse des dépenses'!C$62)</f>
        <v>0</v>
      </c>
      <c r="D70" s="116">
        <f>SUMIFS('A2 -Dépenses sur facturation'!$G$8:$G$72,'A2 -Dépenses sur facturation'!$A$8:$A$72,'Synthèse des dépenses'!$A70,'A2 -Dépenses sur facturation'!$B$8:$B$72,'Synthèse des dépenses'!D$62)+SUMIFS('A1f - Frais d''hébergement'!$I$8:$I$72,'A1f - Frais d''hébergement'!$A$8:$A$72,'Synthèse des dépenses'!$A70,'A1f - Frais d''hébergement'!$B$8:$B$72,'Synthèse des dépenses'!D$62)+SUMIFS('A1e - Frais de repas'!$H$8:$H$72,'A1e - Frais de repas'!$A$8:$A$72,'Synthèse des dépenses'!$A70,'A1e - Frais de repas'!$B$8:$B$72,'Synthèse des dépenses'!D$62)+SUMIFS('A1c - Frais de transport'!$H$8:$H$72,'A1c - Frais de transport'!$A$8:$A$72,'Synthèse des dépenses'!$A70,'A1c - Frais de transport'!$B$8:$B$72,'Synthèse des dépenses'!D$62)+SUMIFS('A1b - Dépenses de personnel -12'!$O$11:$O$71,'A1b - Dépenses de personnel -12'!$A$11:$A$71,'Synthèse des dépenses'!$A70,'A1b - Dépenses de personnel -12'!$B$11:$B$71,'Synthèse des dépenses'!D$62)+SUMIFS('A1 - Dépenses de personnel'!$N$12:$N$71,'A1 - Dépenses de personnel'!$A$12:$A$71,'Synthèse des dépenses'!$A70,'A1 - Dépenses de personnel'!$B$12:$B$71,'Synthèse des dépenses'!D$62)+SUMIFS('A1 - Dépenses de personnel'!$O$12:$O$71,'A1 - Dépenses de personnel'!$A$12:$A$71,'Synthèse des dépenses'!$A70,'A1 - Dépenses de personnel'!$B$12:$B$71,'Synthèse des dépenses'!D$62)+SUMIFS('A1b - Dépenses de personnel -12'!$P$11:$P$71,'A1b - Dépenses de personnel -12'!$A$11:$A$71,'Synthèse des dépenses'!$A70,'A1b - Dépenses de personnel -12'!$B$11:$B$71,'Synthèse des dépenses'!D$62)</f>
        <v>0</v>
      </c>
      <c r="E70" s="116">
        <f>SUMIFS('A2 -Dépenses sur facturation'!$G$8:$G$72,'A2 -Dépenses sur facturation'!$A$8:$A$72,'Synthèse des dépenses'!$A70,'A2 -Dépenses sur facturation'!$B$8:$B$72,'Synthèse des dépenses'!E$62)+SUMIFS('A1f - Frais d''hébergement'!$I$8:$I$72,'A1f - Frais d''hébergement'!$A$8:$A$72,'Synthèse des dépenses'!$A70,'A1f - Frais d''hébergement'!$B$8:$B$72,'Synthèse des dépenses'!E$62)+SUMIFS('A1e - Frais de repas'!$H$8:$H$72,'A1e - Frais de repas'!$A$8:$A$72,'Synthèse des dépenses'!$A70,'A1e - Frais de repas'!$B$8:$B$72,'Synthèse des dépenses'!E$62)+SUMIFS('A1c - Frais de transport'!$H$8:$H$72,'A1c - Frais de transport'!$A$8:$A$72,'Synthèse des dépenses'!$A70,'A1c - Frais de transport'!$B$8:$B$72,'Synthèse des dépenses'!E$62)+SUMIFS('A1b - Dépenses de personnel -12'!$O$11:$O$71,'A1b - Dépenses de personnel -12'!$A$11:$A$71,'Synthèse des dépenses'!$A70,'A1b - Dépenses de personnel -12'!$B$11:$B$71,'Synthèse des dépenses'!E$62)+SUMIFS('A1 - Dépenses de personnel'!$N$12:$N$71,'A1 - Dépenses de personnel'!$A$12:$A$71,'Synthèse des dépenses'!$A70,'A1 - Dépenses de personnel'!$B$12:$B$71,'Synthèse des dépenses'!E$62)+SUMIFS('A1 - Dépenses de personnel'!$O$12:$O$71,'A1 - Dépenses de personnel'!$A$12:$A$71,'Synthèse des dépenses'!$A70,'A1 - Dépenses de personnel'!$B$12:$B$71,'Synthèse des dépenses'!E$62)+SUMIFS('A1b - Dépenses de personnel -12'!$P$11:$P$71,'A1b - Dépenses de personnel -12'!$A$11:$A$71,'Synthèse des dépenses'!$A70,'A1b - Dépenses de personnel -12'!$B$11:$B$71,'Synthèse des dépenses'!E$62)</f>
        <v>0</v>
      </c>
      <c r="F70" s="116">
        <f>SUMIFS('A2 -Dépenses sur facturation'!$G$8:$G$72,'A2 -Dépenses sur facturation'!$A$8:$A$72,'Synthèse des dépenses'!$A70,'A2 -Dépenses sur facturation'!$B$8:$B$72,'Synthèse des dépenses'!F$62)+SUMIFS('A1f - Frais d''hébergement'!$I$8:$I$72,'A1f - Frais d''hébergement'!$A$8:$A$72,'Synthèse des dépenses'!$A70,'A1f - Frais d''hébergement'!$B$8:$B$72,'Synthèse des dépenses'!F$62)+SUMIFS('A1e - Frais de repas'!$H$8:$H$72,'A1e - Frais de repas'!$A$8:$A$72,'Synthèse des dépenses'!$A70,'A1e - Frais de repas'!$B$8:$B$72,'Synthèse des dépenses'!F$62)+SUMIFS('A1c - Frais de transport'!$H$8:$H$72,'A1c - Frais de transport'!$A$8:$A$72,'Synthèse des dépenses'!$A70,'A1c - Frais de transport'!$B$8:$B$72,'Synthèse des dépenses'!F$62)+SUMIFS('A1b - Dépenses de personnel -12'!$O$11:$O$71,'A1b - Dépenses de personnel -12'!$A$11:$A$71,'Synthèse des dépenses'!$A70,'A1b - Dépenses de personnel -12'!$B$11:$B$71,'Synthèse des dépenses'!F$62)+SUMIFS('A1 - Dépenses de personnel'!$N$12:$N$71,'A1 - Dépenses de personnel'!$A$12:$A$71,'Synthèse des dépenses'!$A70,'A1 - Dépenses de personnel'!$B$12:$B$71,'Synthèse des dépenses'!F$62)+SUMIFS('A1 - Dépenses de personnel'!$O$12:$O$71,'A1 - Dépenses de personnel'!$A$12:$A$71,'Synthèse des dépenses'!$A70,'A1 - Dépenses de personnel'!$B$12:$B$71,'Synthèse des dépenses'!F$62)+SUMIFS('A1b - Dépenses de personnel -12'!$P$11:$P$71,'A1b - Dépenses de personnel -12'!$A$11:$A$71,'Synthèse des dépenses'!$A70,'A1b - Dépenses de personnel -12'!$B$11:$B$71,'Synthèse des dépenses'!F$62)</f>
        <v>0</v>
      </c>
      <c r="G70" s="117">
        <f t="shared" si="3"/>
        <v>0</v>
      </c>
      <c r="H70" s="62"/>
    </row>
    <row r="71" spans="1:8" x14ac:dyDescent="0.3">
      <c r="A71" s="122" t="str">
        <f>IF(ISBLANK(Présentation!B25),"",Présentation!B25)</f>
        <v/>
      </c>
      <c r="B71" s="116">
        <f>SUMIFS('A2 -Dépenses sur facturation'!$G$8:$G$72,'A2 -Dépenses sur facturation'!$A$8:$A$72,'Synthèse des dépenses'!$A71,'A2 -Dépenses sur facturation'!$B$8:$B$72,'Synthèse des dépenses'!B$62)+SUMIFS('A1f - Frais d''hébergement'!$I$8:$I$72,'A1f - Frais d''hébergement'!$A$8:$A$72,'Synthèse des dépenses'!$A71,'A1f - Frais d''hébergement'!$B$8:$B$72,'Synthèse des dépenses'!B$62)+SUMIFS('A1e - Frais de repas'!$H$8:$H$72,'A1e - Frais de repas'!$A$8:$A$72,'Synthèse des dépenses'!$A71,'A1e - Frais de repas'!$B$8:$B$72,'Synthèse des dépenses'!B$62)+SUMIFS('A1c - Frais de transport'!$H$8:$H$72,'A1c - Frais de transport'!$A$8:$A$72,'Synthèse des dépenses'!$A71,'A1c - Frais de transport'!$B$8:$B$72,'Synthèse des dépenses'!B$62)+SUMIFS('A1b - Dépenses de personnel -12'!$O$11:$O$71,'A1b - Dépenses de personnel -12'!$A$11:$A$71,'Synthèse des dépenses'!$A71,'A1b - Dépenses de personnel -12'!$B$11:$B$71,'Synthèse des dépenses'!B$62)+SUMIFS('A1 - Dépenses de personnel'!$N$12:$N$71,'A1 - Dépenses de personnel'!$A$12:$A$71,'Synthèse des dépenses'!$A71,'A1 - Dépenses de personnel'!$B$12:$B$71,'Synthèse des dépenses'!B$62)+SUMIFS('A1 - Dépenses de personnel'!$O$12:$O$71,'A1 - Dépenses de personnel'!$A$12:$A$71,'Synthèse des dépenses'!$A71,'A1 - Dépenses de personnel'!$B$12:$B$71,'Synthèse des dépenses'!B$62)+SUMIFS('A1b - Dépenses de personnel -12'!$P$11:$P$71,'A1b - Dépenses de personnel -12'!$A$11:$A$71,'Synthèse des dépenses'!$A71,'A1b - Dépenses de personnel -12'!$B$11:$B$71,'Synthèse des dépenses'!B$62)</f>
        <v>0</v>
      </c>
      <c r="C71" s="116">
        <f>SUMIFS('A2 -Dépenses sur facturation'!$G$8:$G$72,'A2 -Dépenses sur facturation'!$A$8:$A$72,'Synthèse des dépenses'!$A71,'A2 -Dépenses sur facturation'!$B$8:$B$72,'Synthèse des dépenses'!C$62)+SUMIFS('A1f - Frais d''hébergement'!$I$8:$I$72,'A1f - Frais d''hébergement'!$A$8:$A$72,'Synthèse des dépenses'!$A71,'A1f - Frais d''hébergement'!$B$8:$B$72,'Synthèse des dépenses'!C$62)+SUMIFS('A1e - Frais de repas'!$H$8:$H$72,'A1e - Frais de repas'!$A$8:$A$72,'Synthèse des dépenses'!$A71,'A1e - Frais de repas'!$B$8:$B$72,'Synthèse des dépenses'!C$62)+SUMIFS('A1c - Frais de transport'!$H$8:$H$72,'A1c - Frais de transport'!$A$8:$A$72,'Synthèse des dépenses'!$A71,'A1c - Frais de transport'!$B$8:$B$72,'Synthèse des dépenses'!C$62)+SUMIFS('A1b - Dépenses de personnel -12'!$O$11:$O$71,'A1b - Dépenses de personnel -12'!$A$11:$A$71,'Synthèse des dépenses'!$A71,'A1b - Dépenses de personnel -12'!$B$11:$B$71,'Synthèse des dépenses'!C$62)+SUMIFS('A1 - Dépenses de personnel'!$N$12:$N$71,'A1 - Dépenses de personnel'!$A$12:$A$71,'Synthèse des dépenses'!$A71,'A1 - Dépenses de personnel'!$B$12:$B$71,'Synthèse des dépenses'!C$62)+SUMIFS('A1 - Dépenses de personnel'!$O$12:$O$71,'A1 - Dépenses de personnel'!$A$12:$A$71,'Synthèse des dépenses'!$A71,'A1 - Dépenses de personnel'!$B$12:$B$71,'Synthèse des dépenses'!C$62)+SUMIFS('A1b - Dépenses de personnel -12'!$P$11:$P$71,'A1b - Dépenses de personnel -12'!$A$11:$A$71,'Synthèse des dépenses'!$A71,'A1b - Dépenses de personnel -12'!$B$11:$B$71,'Synthèse des dépenses'!C$62)</f>
        <v>0</v>
      </c>
      <c r="D71" s="116">
        <f>SUMIFS('A2 -Dépenses sur facturation'!$G$8:$G$72,'A2 -Dépenses sur facturation'!$A$8:$A$72,'Synthèse des dépenses'!$A71,'A2 -Dépenses sur facturation'!$B$8:$B$72,'Synthèse des dépenses'!D$62)+SUMIFS('A1f - Frais d''hébergement'!$I$8:$I$72,'A1f - Frais d''hébergement'!$A$8:$A$72,'Synthèse des dépenses'!$A71,'A1f - Frais d''hébergement'!$B$8:$B$72,'Synthèse des dépenses'!D$62)+SUMIFS('A1e - Frais de repas'!$H$8:$H$72,'A1e - Frais de repas'!$A$8:$A$72,'Synthèse des dépenses'!$A71,'A1e - Frais de repas'!$B$8:$B$72,'Synthèse des dépenses'!D$62)+SUMIFS('A1c - Frais de transport'!$H$8:$H$72,'A1c - Frais de transport'!$A$8:$A$72,'Synthèse des dépenses'!$A71,'A1c - Frais de transport'!$B$8:$B$72,'Synthèse des dépenses'!D$62)+SUMIFS('A1b - Dépenses de personnel -12'!$O$11:$O$71,'A1b - Dépenses de personnel -12'!$A$11:$A$71,'Synthèse des dépenses'!$A71,'A1b - Dépenses de personnel -12'!$B$11:$B$71,'Synthèse des dépenses'!D$62)+SUMIFS('A1 - Dépenses de personnel'!$N$12:$N$71,'A1 - Dépenses de personnel'!$A$12:$A$71,'Synthèse des dépenses'!$A71,'A1 - Dépenses de personnel'!$B$12:$B$71,'Synthèse des dépenses'!D$62)+SUMIFS('A1 - Dépenses de personnel'!$O$12:$O$71,'A1 - Dépenses de personnel'!$A$12:$A$71,'Synthèse des dépenses'!$A71,'A1 - Dépenses de personnel'!$B$12:$B$71,'Synthèse des dépenses'!D$62)+SUMIFS('A1b - Dépenses de personnel -12'!$P$11:$P$71,'A1b - Dépenses de personnel -12'!$A$11:$A$71,'Synthèse des dépenses'!$A71,'A1b - Dépenses de personnel -12'!$B$11:$B$71,'Synthèse des dépenses'!D$62)</f>
        <v>0</v>
      </c>
      <c r="E71" s="116">
        <f>SUMIFS('A2 -Dépenses sur facturation'!$G$8:$G$72,'A2 -Dépenses sur facturation'!$A$8:$A$72,'Synthèse des dépenses'!$A71,'A2 -Dépenses sur facturation'!$B$8:$B$72,'Synthèse des dépenses'!E$62)+SUMIFS('A1f - Frais d''hébergement'!$I$8:$I$72,'A1f - Frais d''hébergement'!$A$8:$A$72,'Synthèse des dépenses'!$A71,'A1f - Frais d''hébergement'!$B$8:$B$72,'Synthèse des dépenses'!E$62)+SUMIFS('A1e - Frais de repas'!$H$8:$H$72,'A1e - Frais de repas'!$A$8:$A$72,'Synthèse des dépenses'!$A71,'A1e - Frais de repas'!$B$8:$B$72,'Synthèse des dépenses'!E$62)+SUMIFS('A1c - Frais de transport'!$H$8:$H$72,'A1c - Frais de transport'!$A$8:$A$72,'Synthèse des dépenses'!$A71,'A1c - Frais de transport'!$B$8:$B$72,'Synthèse des dépenses'!E$62)+SUMIFS('A1b - Dépenses de personnel -12'!$O$11:$O$71,'A1b - Dépenses de personnel -12'!$A$11:$A$71,'Synthèse des dépenses'!$A71,'A1b - Dépenses de personnel -12'!$B$11:$B$71,'Synthèse des dépenses'!E$62)+SUMIFS('A1 - Dépenses de personnel'!$N$12:$N$71,'A1 - Dépenses de personnel'!$A$12:$A$71,'Synthèse des dépenses'!$A71,'A1 - Dépenses de personnel'!$B$12:$B$71,'Synthèse des dépenses'!E$62)+SUMIFS('A1 - Dépenses de personnel'!$O$12:$O$71,'A1 - Dépenses de personnel'!$A$12:$A$71,'Synthèse des dépenses'!$A71,'A1 - Dépenses de personnel'!$B$12:$B$71,'Synthèse des dépenses'!E$62)+SUMIFS('A1b - Dépenses de personnel -12'!$P$11:$P$71,'A1b - Dépenses de personnel -12'!$A$11:$A$71,'Synthèse des dépenses'!$A71,'A1b - Dépenses de personnel -12'!$B$11:$B$71,'Synthèse des dépenses'!E$62)</f>
        <v>0</v>
      </c>
      <c r="F71" s="116">
        <f>SUMIFS('A2 -Dépenses sur facturation'!$G$8:$G$72,'A2 -Dépenses sur facturation'!$A$8:$A$72,'Synthèse des dépenses'!$A71,'A2 -Dépenses sur facturation'!$B$8:$B$72,'Synthèse des dépenses'!F$62)+SUMIFS('A1f - Frais d''hébergement'!$I$8:$I$72,'A1f - Frais d''hébergement'!$A$8:$A$72,'Synthèse des dépenses'!$A71,'A1f - Frais d''hébergement'!$B$8:$B$72,'Synthèse des dépenses'!F$62)+SUMIFS('A1e - Frais de repas'!$H$8:$H$72,'A1e - Frais de repas'!$A$8:$A$72,'Synthèse des dépenses'!$A71,'A1e - Frais de repas'!$B$8:$B$72,'Synthèse des dépenses'!F$62)+SUMIFS('A1c - Frais de transport'!$H$8:$H$72,'A1c - Frais de transport'!$A$8:$A$72,'Synthèse des dépenses'!$A71,'A1c - Frais de transport'!$B$8:$B$72,'Synthèse des dépenses'!F$62)+SUMIFS('A1b - Dépenses de personnel -12'!$O$11:$O$71,'A1b - Dépenses de personnel -12'!$A$11:$A$71,'Synthèse des dépenses'!$A71,'A1b - Dépenses de personnel -12'!$B$11:$B$71,'Synthèse des dépenses'!F$62)+SUMIFS('A1 - Dépenses de personnel'!$N$12:$N$71,'A1 - Dépenses de personnel'!$A$12:$A$71,'Synthèse des dépenses'!$A71,'A1 - Dépenses de personnel'!$B$12:$B$71,'Synthèse des dépenses'!F$62)+SUMIFS('A1 - Dépenses de personnel'!$O$12:$O$71,'A1 - Dépenses de personnel'!$A$12:$A$71,'Synthèse des dépenses'!$A71,'A1 - Dépenses de personnel'!$B$12:$B$71,'Synthèse des dépenses'!F$62)+SUMIFS('A1b - Dépenses de personnel -12'!$P$11:$P$71,'A1b - Dépenses de personnel -12'!$A$11:$A$71,'Synthèse des dépenses'!$A71,'A1b - Dépenses de personnel -12'!$B$11:$B$71,'Synthèse des dépenses'!F$62)</f>
        <v>0</v>
      </c>
      <c r="G71" s="117">
        <f t="shared" si="3"/>
        <v>0</v>
      </c>
      <c r="H71" s="62"/>
    </row>
    <row r="72" spans="1:8" x14ac:dyDescent="0.3">
      <c r="A72" s="115" t="s">
        <v>0</v>
      </c>
      <c r="B72" s="117">
        <f>SUM(B63:B71)</f>
        <v>0</v>
      </c>
      <c r="C72" s="117">
        <f>SUM(C63:C71)</f>
        <v>0</v>
      </c>
      <c r="D72" s="117">
        <f>SUM(D63:D71)</f>
        <v>0</v>
      </c>
      <c r="E72" s="117">
        <f>SUM(E63:E71)</f>
        <v>0</v>
      </c>
      <c r="F72" s="117">
        <f>SUM(F63:F71)</f>
        <v>0</v>
      </c>
      <c r="G72" s="62"/>
      <c r="H72" s="62"/>
    </row>
    <row r="73" spans="1:8" x14ac:dyDescent="0.3">
      <c r="A73" s="62"/>
      <c r="B73" s="62"/>
      <c r="C73" s="62"/>
      <c r="D73" s="62"/>
      <c r="E73" s="62"/>
      <c r="F73" s="62"/>
      <c r="G73" s="62"/>
      <c r="H73" s="62"/>
    </row>
    <row r="74" spans="1:8" x14ac:dyDescent="0.3">
      <c r="A74" s="62"/>
      <c r="B74" s="62"/>
      <c r="C74" s="62"/>
      <c r="D74" s="62"/>
      <c r="E74" s="115" t="s">
        <v>89</v>
      </c>
      <c r="F74" s="118">
        <f>B72+C72+D72+E72+F72</f>
        <v>0</v>
      </c>
      <c r="G74" s="62"/>
      <c r="H74" s="62"/>
    </row>
    <row r="75" spans="1:8" x14ac:dyDescent="0.3">
      <c r="A75" s="62"/>
      <c r="B75" s="62"/>
      <c r="C75" s="62"/>
      <c r="D75" s="62"/>
      <c r="E75" s="62"/>
      <c r="F75" s="62"/>
      <c r="G75" s="62"/>
      <c r="H75" s="62" t="s">
        <v>225</v>
      </c>
    </row>
    <row r="76" spans="1:8" x14ac:dyDescent="0.3">
      <c r="A76" s="62"/>
      <c r="B76" s="62"/>
      <c r="C76" s="62"/>
      <c r="D76" s="62"/>
      <c r="E76" s="62"/>
      <c r="F76" s="62"/>
      <c r="G76" s="62"/>
      <c r="H76" s="62"/>
    </row>
  </sheetData>
  <mergeCells count="4">
    <mergeCell ref="A4:B4"/>
    <mergeCell ref="B2:F2"/>
    <mergeCell ref="A3:C3"/>
    <mergeCell ref="D3:F3"/>
  </mergeCells>
  <dataValidations count="1">
    <dataValidation type="list" allowBlank="1" showInputMessage="1" showErrorMessage="1" sqref="D3:F3">
      <formula1>"Sélectionner dans la liste déroulante,Demande de paiement n°1, Demande de paiement n°2, Solde"</formula1>
    </dataValidation>
  </dataValidations>
  <pageMargins left="0.7" right="0.7" top="0.75" bottom="0.75" header="0.3" footer="0.3"/>
  <pageSetup paperSize="9" scale="4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E14"/>
  <sheetViews>
    <sheetView workbookViewId="0">
      <selection activeCell="E15" sqref="E15"/>
    </sheetView>
  </sheetViews>
  <sheetFormatPr baseColWidth="10" defaultRowHeight="14.4" x14ac:dyDescent="0.3"/>
  <cols>
    <col min="1" max="1" width="14" customWidth="1"/>
    <col min="4" max="4" width="71.44140625" customWidth="1"/>
  </cols>
  <sheetData>
    <row r="1" spans="1:5" x14ac:dyDescent="0.3">
      <c r="A1" s="355" t="s">
        <v>30</v>
      </c>
      <c r="B1" s="355"/>
      <c r="C1" s="355"/>
      <c r="D1" s="355"/>
    </row>
    <row r="2" spans="1:5" x14ac:dyDescent="0.3">
      <c r="A2" s="10"/>
      <c r="B2" s="10"/>
      <c r="C2" s="10"/>
      <c r="D2" s="10"/>
    </row>
    <row r="3" spans="1:5" ht="29.25" customHeight="1" x14ac:dyDescent="0.3">
      <c r="A3" s="356" t="s">
        <v>65</v>
      </c>
      <c r="B3" s="356"/>
      <c r="C3" s="356"/>
      <c r="D3" s="356"/>
    </row>
    <row r="4" spans="1:5" x14ac:dyDescent="0.3">
      <c r="A4" s="11"/>
      <c r="B4" s="11"/>
      <c r="C4" s="11"/>
      <c r="D4" s="11"/>
    </row>
    <row r="5" spans="1:5" x14ac:dyDescent="0.3">
      <c r="A5" s="14" t="s">
        <v>31</v>
      </c>
      <c r="B5" s="357" t="s">
        <v>32</v>
      </c>
      <c r="C5" s="357"/>
      <c r="D5" s="357"/>
    </row>
    <row r="6" spans="1:5" ht="36.75" customHeight="1" x14ac:dyDescent="0.3">
      <c r="A6" s="15" t="s">
        <v>45</v>
      </c>
      <c r="B6" s="354" t="s">
        <v>48</v>
      </c>
      <c r="C6" s="354"/>
      <c r="D6" s="354"/>
      <c r="E6" s="16"/>
    </row>
    <row r="7" spans="1:5" ht="44.25" customHeight="1" x14ac:dyDescent="0.3">
      <c r="A7" s="15" t="s">
        <v>46</v>
      </c>
      <c r="B7" s="354" t="s">
        <v>49</v>
      </c>
      <c r="C7" s="354"/>
      <c r="D7" s="354"/>
      <c r="E7" s="16"/>
    </row>
    <row r="8" spans="1:5" ht="36" customHeight="1" x14ac:dyDescent="0.3">
      <c r="A8" s="15" t="s">
        <v>33</v>
      </c>
      <c r="B8" s="354" t="s">
        <v>50</v>
      </c>
      <c r="C8" s="354"/>
      <c r="D8" s="354"/>
    </row>
    <row r="9" spans="1:5" ht="36" customHeight="1" x14ac:dyDescent="0.3">
      <c r="A9" s="15" t="s">
        <v>34</v>
      </c>
      <c r="B9" s="354" t="s">
        <v>35</v>
      </c>
      <c r="C9" s="354"/>
      <c r="D9" s="354"/>
    </row>
    <row r="10" spans="1:5" ht="43.5" customHeight="1" x14ac:dyDescent="0.3">
      <c r="A10" s="15" t="s">
        <v>36</v>
      </c>
      <c r="B10" s="354" t="s">
        <v>37</v>
      </c>
      <c r="C10" s="354"/>
      <c r="D10" s="354"/>
    </row>
    <row r="14" spans="1:5" x14ac:dyDescent="0.3">
      <c r="E14" t="s">
        <v>175</v>
      </c>
    </row>
  </sheetData>
  <sheetProtection sheet="1" insertRows="0" deleteRows="0" selectLockedCells="1"/>
  <mergeCells count="8">
    <mergeCell ref="B9:D9"/>
    <mergeCell ref="B10:D10"/>
    <mergeCell ref="A1:D1"/>
    <mergeCell ref="A3:D3"/>
    <mergeCell ref="B5:D5"/>
    <mergeCell ref="B6:D6"/>
    <mergeCell ref="B7:D7"/>
    <mergeCell ref="B8:D8"/>
  </mergeCell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S112"/>
  <sheetViews>
    <sheetView view="pageBreakPreview" zoomScale="75" zoomScaleNormal="100" zoomScaleSheetLayoutView="75" workbookViewId="0">
      <pane ySplit="11" topLeftCell="A45" activePane="bottomLeft" state="frozen"/>
      <selection activeCell="D1" sqref="D1"/>
      <selection pane="bottomLeft" activeCell="H9" sqref="H9"/>
    </sheetView>
  </sheetViews>
  <sheetFormatPr baseColWidth="10" defaultColWidth="11.5546875" defaultRowHeight="14.4" x14ac:dyDescent="0.3"/>
  <cols>
    <col min="1" max="1" width="23.6640625" style="62" customWidth="1"/>
    <col min="2" max="2" width="23" style="62" customWidth="1"/>
    <col min="3" max="3" width="29.109375" style="62" customWidth="1"/>
    <col min="4" max="4" width="18.33203125" style="62" customWidth="1"/>
    <col min="5" max="5" width="24.44140625" style="62" customWidth="1"/>
    <col min="6" max="7" width="24.88671875" style="62" customWidth="1"/>
    <col min="8" max="8" width="19.5546875" style="62" customWidth="1"/>
    <col min="9" max="12" width="20.6640625" style="62" customWidth="1"/>
    <col min="13" max="13" width="15.6640625" style="62" customWidth="1"/>
    <col min="14" max="14" width="21.44140625" style="62" customWidth="1"/>
    <col min="15" max="17" width="18" style="62" customWidth="1"/>
    <col min="18" max="18" width="21.6640625" style="62" customWidth="1"/>
    <col min="19" max="19" width="19.5546875" style="62" customWidth="1"/>
    <col min="20" max="20" width="15.88671875" style="62" customWidth="1"/>
    <col min="21" max="21" width="15.44140625" style="62" customWidth="1"/>
    <col min="22" max="22" width="20.6640625" style="62" customWidth="1"/>
    <col min="23" max="23" width="12.33203125" style="62" customWidth="1"/>
    <col min="24" max="16384" width="11.5546875" style="62"/>
  </cols>
  <sheetData>
    <row r="1" spans="1:19" ht="15.6" x14ac:dyDescent="0.3">
      <c r="A1" s="231" t="s">
        <v>178</v>
      </c>
      <c r="B1" s="231"/>
      <c r="C1" s="231"/>
      <c r="D1" s="231"/>
      <c r="E1" s="231"/>
      <c r="F1" s="231"/>
      <c r="G1" s="231"/>
      <c r="H1" s="231"/>
      <c r="I1" s="44"/>
      <c r="J1" s="272"/>
      <c r="K1" s="44"/>
      <c r="L1" s="272"/>
      <c r="M1" s="44"/>
      <c r="N1" s="43"/>
      <c r="O1" s="206"/>
      <c r="P1" s="269"/>
    </row>
    <row r="2" spans="1:19" x14ac:dyDescent="0.3">
      <c r="A2" s="232" t="s">
        <v>51</v>
      </c>
      <c r="B2" s="363" t="str">
        <f>+Présentation!A11</f>
        <v>Merci d'indiquer l'intitulé de votre projet ici</v>
      </c>
      <c r="C2" s="364"/>
      <c r="D2" s="364"/>
      <c r="E2" s="364"/>
      <c r="F2" s="364"/>
      <c r="G2" s="364"/>
      <c r="H2" s="233"/>
      <c r="I2" s="63"/>
      <c r="J2" s="63"/>
      <c r="K2" s="63"/>
      <c r="L2" s="63"/>
      <c r="M2" s="206"/>
      <c r="N2" s="206"/>
      <c r="O2" s="206"/>
      <c r="P2" s="269"/>
    </row>
    <row r="3" spans="1:19" x14ac:dyDescent="0.3">
      <c r="A3" s="234" t="s">
        <v>215</v>
      </c>
      <c r="B3" s="235"/>
      <c r="C3" s="235"/>
      <c r="D3" s="235"/>
      <c r="E3" s="235"/>
      <c r="F3" s="235"/>
      <c r="G3" s="199"/>
      <c r="H3" s="199"/>
      <c r="I3" s="206"/>
      <c r="J3" s="269"/>
      <c r="K3" s="206"/>
      <c r="L3" s="269"/>
      <c r="M3" s="206"/>
      <c r="N3" s="206"/>
      <c r="O3" s="206"/>
      <c r="P3" s="269"/>
    </row>
    <row r="4" spans="1:19" ht="18" customHeight="1" x14ac:dyDescent="0.3">
      <c r="A4" s="365" t="s">
        <v>2</v>
      </c>
      <c r="B4" s="366"/>
      <c r="C4" s="366"/>
      <c r="D4" s="366"/>
      <c r="E4" s="366"/>
      <c r="F4" s="366"/>
      <c r="G4" s="366"/>
      <c r="H4" s="366"/>
      <c r="K4" s="48"/>
      <c r="L4" s="48"/>
      <c r="M4" s="48"/>
      <c r="N4" s="48"/>
      <c r="O4" s="48"/>
      <c r="P4" s="48"/>
      <c r="Q4" s="48"/>
      <c r="R4" s="186"/>
      <c r="S4" s="186"/>
    </row>
    <row r="5" spans="1:19" ht="23.25" customHeight="1" x14ac:dyDescent="0.3">
      <c r="A5" s="365" t="s">
        <v>47</v>
      </c>
      <c r="B5" s="366"/>
      <c r="C5" s="366"/>
      <c r="D5" s="366"/>
      <c r="E5" s="366"/>
      <c r="F5" s="366"/>
      <c r="G5" s="366"/>
      <c r="H5" s="366"/>
      <c r="K5" s="48"/>
      <c r="L5" s="48"/>
      <c r="M5" s="48"/>
      <c r="N5" s="48"/>
      <c r="O5" s="48"/>
      <c r="P5" s="48"/>
      <c r="Q5" s="48"/>
      <c r="R5" s="186"/>
      <c r="S5" s="186"/>
    </row>
    <row r="6" spans="1:19" x14ac:dyDescent="0.3">
      <c r="A6" s="57" t="s">
        <v>112</v>
      </c>
      <c r="B6" s="207"/>
      <c r="C6" s="207"/>
      <c r="D6" s="207"/>
      <c r="E6" s="207"/>
      <c r="F6" s="207"/>
      <c r="G6" s="207"/>
      <c r="H6" s="207"/>
      <c r="I6" s="207"/>
      <c r="J6" s="270"/>
      <c r="K6" s="207"/>
      <c r="L6" s="270"/>
      <c r="M6" s="207"/>
      <c r="N6" s="207"/>
      <c r="O6" s="207"/>
      <c r="P6" s="270"/>
      <c r="Q6" s="207"/>
    </row>
    <row r="7" spans="1:19" ht="32.25" customHeight="1" x14ac:dyDescent="0.3">
      <c r="A7" s="367" t="s">
        <v>3</v>
      </c>
      <c r="B7" s="368"/>
      <c r="C7" s="368"/>
      <c r="D7" s="368"/>
      <c r="E7" s="368"/>
      <c r="F7" s="368"/>
      <c r="G7" s="368"/>
      <c r="H7" s="369"/>
      <c r="I7" s="288" t="s">
        <v>6</v>
      </c>
      <c r="J7" s="278"/>
      <c r="K7" s="64"/>
      <c r="L7" s="64"/>
      <c r="M7" s="207"/>
      <c r="N7" s="207"/>
      <c r="O7" s="65"/>
      <c r="P7" s="65"/>
      <c r="Q7" s="66"/>
    </row>
    <row r="8" spans="1:19" ht="12.75" customHeight="1" thickBot="1" x14ac:dyDescent="0.35">
      <c r="C8" s="58"/>
      <c r="D8" s="58"/>
      <c r="E8" s="58"/>
      <c r="F8" s="58"/>
      <c r="G8" s="58"/>
      <c r="H8" s="58"/>
      <c r="I8" s="58"/>
      <c r="J8" s="58"/>
      <c r="K8" s="58"/>
      <c r="L8" s="58"/>
      <c r="M8" s="67"/>
      <c r="N8" s="64"/>
      <c r="O8" s="207"/>
      <c r="P8" s="270"/>
      <c r="Q8" s="207"/>
      <c r="R8" s="65"/>
      <c r="S8" s="66"/>
    </row>
    <row r="9" spans="1:19" ht="155.25" customHeight="1" x14ac:dyDescent="0.3">
      <c r="A9" s="68" t="s">
        <v>69</v>
      </c>
      <c r="B9" s="69" t="s">
        <v>114</v>
      </c>
      <c r="C9" s="68" t="s">
        <v>113</v>
      </c>
      <c r="D9" s="68" t="s">
        <v>68</v>
      </c>
      <c r="E9" s="68" t="s">
        <v>38</v>
      </c>
      <c r="F9" s="68" t="s">
        <v>115</v>
      </c>
      <c r="G9" s="71" t="s">
        <v>110</v>
      </c>
      <c r="H9" s="72" t="s">
        <v>116</v>
      </c>
      <c r="I9" s="271" t="s">
        <v>179</v>
      </c>
      <c r="J9" s="71" t="s">
        <v>110</v>
      </c>
      <c r="K9" s="295" t="s">
        <v>201</v>
      </c>
      <c r="L9" s="297" t="s">
        <v>180</v>
      </c>
      <c r="M9" s="71" t="s">
        <v>111</v>
      </c>
      <c r="N9" s="295" t="s">
        <v>181</v>
      </c>
      <c r="O9" s="300" t="s">
        <v>182</v>
      </c>
      <c r="P9" s="69" t="s">
        <v>183</v>
      </c>
      <c r="Q9" s="76" t="s">
        <v>205</v>
      </c>
      <c r="R9" s="76" t="s">
        <v>206</v>
      </c>
    </row>
    <row r="10" spans="1:19" ht="24" customHeight="1" x14ac:dyDescent="0.3">
      <c r="A10" s="77" t="s">
        <v>104</v>
      </c>
      <c r="B10" s="78" t="s">
        <v>73</v>
      </c>
      <c r="C10" s="77" t="s">
        <v>102</v>
      </c>
      <c r="D10" s="77" t="s">
        <v>103</v>
      </c>
      <c r="E10" s="77" t="s">
        <v>105</v>
      </c>
      <c r="F10" s="77">
        <v>1607</v>
      </c>
      <c r="G10" s="78" t="s">
        <v>66</v>
      </c>
      <c r="H10" s="228">
        <v>1</v>
      </c>
      <c r="I10" s="229">
        <f>F10*H10</f>
        <v>1607</v>
      </c>
      <c r="J10" s="78" t="s">
        <v>66</v>
      </c>
      <c r="K10" s="298" t="s">
        <v>202</v>
      </c>
      <c r="L10" s="299">
        <v>1</v>
      </c>
      <c r="M10" s="296" t="s">
        <v>66</v>
      </c>
      <c r="N10" s="279" t="e">
        <f>ROUND(IF(M10="heure(s)",L10*P10,(L10*7)*P10),0)</f>
        <v>#VALUE!</v>
      </c>
      <c r="O10" s="280" t="e">
        <f t="shared" ref="O10:O11" si="0">IF($I$7="Oui",0.15*N10,0)</f>
        <v>#VALUE!</v>
      </c>
      <c r="P10" s="78" t="str">
        <f>IF(K10="",0,IF(K10="Picardie","31.10","31.79"))</f>
        <v>31.79</v>
      </c>
      <c r="Q10" s="78"/>
      <c r="R10" s="78"/>
    </row>
    <row r="11" spans="1:19" ht="20.25" customHeight="1" x14ac:dyDescent="0.3">
      <c r="A11" s="77" t="s">
        <v>108</v>
      </c>
      <c r="B11" s="78" t="s">
        <v>82</v>
      </c>
      <c r="C11" s="77" t="s">
        <v>106</v>
      </c>
      <c r="D11" s="77" t="s">
        <v>107</v>
      </c>
      <c r="E11" s="77" t="s">
        <v>109</v>
      </c>
      <c r="F11" s="77">
        <v>215</v>
      </c>
      <c r="G11" s="78" t="s">
        <v>67</v>
      </c>
      <c r="H11" s="228">
        <v>0.8</v>
      </c>
      <c r="I11" s="229">
        <f>F11*H11</f>
        <v>172</v>
      </c>
      <c r="J11" s="78" t="s">
        <v>66</v>
      </c>
      <c r="K11" s="298" t="s">
        <v>203</v>
      </c>
      <c r="L11" s="299">
        <v>1</v>
      </c>
      <c r="M11" s="296" t="s">
        <v>67</v>
      </c>
      <c r="N11" s="279" t="e">
        <f>ROUND(IF(M11="heure(s)",L11*P11,(L11*7)*P11),0)</f>
        <v>#VALUE!</v>
      </c>
      <c r="O11" s="280" t="e">
        <f t="shared" si="0"/>
        <v>#VALUE!</v>
      </c>
      <c r="P11" s="78" t="str">
        <f t="shared" ref="P11" si="1">IF(K11="",0,IF(K11="Picardie","31.10","31.79"))</f>
        <v>31.10</v>
      </c>
      <c r="Q11" s="78"/>
      <c r="R11" s="78"/>
    </row>
    <row r="12" spans="1:19" s="186" customFormat="1" x14ac:dyDescent="0.3">
      <c r="A12" s="131"/>
      <c r="B12" s="236"/>
      <c r="C12" s="129"/>
      <c r="D12" s="129"/>
      <c r="E12" s="237"/>
      <c r="F12" s="237"/>
      <c r="G12" s="45"/>
      <c r="H12" s="238"/>
      <c r="I12" s="286" t="str">
        <f>IF(F12&lt;&gt;0,F12*H12,"")</f>
        <v/>
      </c>
      <c r="J12" s="45"/>
      <c r="K12" s="142"/>
      <c r="L12" s="273"/>
      <c r="M12" s="45"/>
      <c r="N12" s="281">
        <f>ROUND(IF(M12="heure(s)",L12*P12,(L12*7)*P12),0)</f>
        <v>0</v>
      </c>
      <c r="O12" s="281">
        <f>IF($I$7="Oui",0.15*N12,0)</f>
        <v>0</v>
      </c>
      <c r="P12" s="282">
        <f>IF(K12="",0,IF(K12="Picardie",A$89,A$90))</f>
        <v>0</v>
      </c>
      <c r="Q12" s="128"/>
      <c r="R12" s="128"/>
    </row>
    <row r="13" spans="1:19" s="186" customFormat="1" x14ac:dyDescent="0.3">
      <c r="A13" s="131"/>
      <c r="B13" s="236"/>
      <c r="C13" s="129"/>
      <c r="D13" s="129"/>
      <c r="E13" s="239"/>
      <c r="F13" s="239"/>
      <c r="G13" s="45"/>
      <c r="H13" s="240"/>
      <c r="I13" s="286" t="str">
        <f t="shared" ref="I13:I71" si="2">IF(F13&lt;&gt;0,F13*H13,"")</f>
        <v/>
      </c>
      <c r="J13" s="45"/>
      <c r="K13" s="142"/>
      <c r="L13" s="273"/>
      <c r="M13" s="45"/>
      <c r="N13" s="281">
        <f t="shared" ref="N13:N71" si="3">ROUND(IF(M13="heure(s)",L13*P13,(L13*7)*P13),0)</f>
        <v>0</v>
      </c>
      <c r="O13" s="281">
        <f t="shared" ref="O13:O71" si="4">IF($I$7="Oui",0.15*N13,0)</f>
        <v>0</v>
      </c>
      <c r="P13" s="282">
        <f t="shared" ref="P13:P71" si="5">IF(K13="",0,IF(K13="Picardie",A$89,A$90))</f>
        <v>0</v>
      </c>
      <c r="Q13" s="128"/>
      <c r="R13" s="128"/>
    </row>
    <row r="14" spans="1:19" s="186" customFormat="1" x14ac:dyDescent="0.3">
      <c r="A14" s="131"/>
      <c r="B14" s="236"/>
      <c r="C14" s="129"/>
      <c r="D14" s="241"/>
      <c r="E14" s="239"/>
      <c r="F14" s="239"/>
      <c r="G14" s="45"/>
      <c r="H14" s="240"/>
      <c r="I14" s="286" t="str">
        <f t="shared" si="2"/>
        <v/>
      </c>
      <c r="J14" s="45"/>
      <c r="K14" s="142"/>
      <c r="L14" s="273"/>
      <c r="M14" s="45"/>
      <c r="N14" s="281">
        <f t="shared" si="3"/>
        <v>0</v>
      </c>
      <c r="O14" s="281">
        <f t="shared" si="4"/>
        <v>0</v>
      </c>
      <c r="P14" s="282">
        <f t="shared" si="5"/>
        <v>0</v>
      </c>
      <c r="Q14" s="128"/>
      <c r="R14" s="128"/>
    </row>
    <row r="15" spans="1:19" s="186" customFormat="1" x14ac:dyDescent="0.3">
      <c r="A15" s="131"/>
      <c r="B15" s="236"/>
      <c r="C15" s="129"/>
      <c r="D15" s="241"/>
      <c r="E15" s="239"/>
      <c r="F15" s="239"/>
      <c r="G15" s="45"/>
      <c r="H15" s="240"/>
      <c r="I15" s="286" t="str">
        <f t="shared" si="2"/>
        <v/>
      </c>
      <c r="J15" s="45"/>
      <c r="K15" s="142"/>
      <c r="L15" s="273"/>
      <c r="M15" s="45"/>
      <c r="N15" s="281">
        <f t="shared" si="3"/>
        <v>0</v>
      </c>
      <c r="O15" s="281">
        <f t="shared" si="4"/>
        <v>0</v>
      </c>
      <c r="P15" s="282">
        <f t="shared" si="5"/>
        <v>0</v>
      </c>
      <c r="Q15" s="128"/>
      <c r="R15" s="128"/>
    </row>
    <row r="16" spans="1:19" s="186" customFormat="1" x14ac:dyDescent="0.3">
      <c r="A16" s="131"/>
      <c r="B16" s="236"/>
      <c r="C16" s="129"/>
      <c r="D16" s="241"/>
      <c r="E16" s="239"/>
      <c r="F16" s="239"/>
      <c r="G16" s="45"/>
      <c r="H16" s="240"/>
      <c r="I16" s="286" t="str">
        <f t="shared" si="2"/>
        <v/>
      </c>
      <c r="J16" s="45"/>
      <c r="K16" s="142"/>
      <c r="L16" s="273"/>
      <c r="M16" s="45"/>
      <c r="N16" s="281">
        <f t="shared" si="3"/>
        <v>0</v>
      </c>
      <c r="O16" s="281">
        <f t="shared" si="4"/>
        <v>0</v>
      </c>
      <c r="P16" s="282">
        <f t="shared" si="5"/>
        <v>0</v>
      </c>
      <c r="Q16" s="128"/>
      <c r="R16" s="128"/>
    </row>
    <row r="17" spans="1:18" s="186" customFormat="1" x14ac:dyDescent="0.3">
      <c r="A17" s="131"/>
      <c r="B17" s="236"/>
      <c r="C17" s="129"/>
      <c r="D17" s="241"/>
      <c r="E17" s="239"/>
      <c r="F17" s="239"/>
      <c r="G17" s="45"/>
      <c r="H17" s="240"/>
      <c r="I17" s="286" t="str">
        <f t="shared" si="2"/>
        <v/>
      </c>
      <c r="J17" s="45"/>
      <c r="K17" s="142"/>
      <c r="L17" s="273"/>
      <c r="M17" s="45"/>
      <c r="N17" s="281">
        <f t="shared" si="3"/>
        <v>0</v>
      </c>
      <c r="O17" s="281">
        <f t="shared" si="4"/>
        <v>0</v>
      </c>
      <c r="P17" s="282">
        <f t="shared" si="5"/>
        <v>0</v>
      </c>
      <c r="Q17" s="128"/>
      <c r="R17" s="128"/>
    </row>
    <row r="18" spans="1:18" s="186" customFormat="1" x14ac:dyDescent="0.3">
      <c r="A18" s="131"/>
      <c r="B18" s="236"/>
      <c r="C18" s="129"/>
      <c r="D18" s="241"/>
      <c r="E18" s="239"/>
      <c r="F18" s="239"/>
      <c r="G18" s="45"/>
      <c r="H18" s="240"/>
      <c r="I18" s="286" t="str">
        <f t="shared" si="2"/>
        <v/>
      </c>
      <c r="J18" s="45"/>
      <c r="K18" s="142"/>
      <c r="L18" s="273"/>
      <c r="M18" s="45"/>
      <c r="N18" s="281">
        <f t="shared" si="3"/>
        <v>0</v>
      </c>
      <c r="O18" s="281">
        <f t="shared" si="4"/>
        <v>0</v>
      </c>
      <c r="P18" s="282">
        <f t="shared" si="5"/>
        <v>0</v>
      </c>
      <c r="Q18" s="128"/>
      <c r="R18" s="128"/>
    </row>
    <row r="19" spans="1:18" s="186" customFormat="1" x14ac:dyDescent="0.3">
      <c r="A19" s="131"/>
      <c r="B19" s="236"/>
      <c r="C19" s="129"/>
      <c r="D19" s="241"/>
      <c r="E19" s="239"/>
      <c r="F19" s="239"/>
      <c r="G19" s="45"/>
      <c r="H19" s="240"/>
      <c r="I19" s="286" t="str">
        <f t="shared" si="2"/>
        <v/>
      </c>
      <c r="J19" s="45"/>
      <c r="K19" s="142"/>
      <c r="L19" s="273"/>
      <c r="M19" s="45"/>
      <c r="N19" s="281">
        <f t="shared" si="3"/>
        <v>0</v>
      </c>
      <c r="O19" s="281">
        <f t="shared" si="4"/>
        <v>0</v>
      </c>
      <c r="P19" s="282">
        <f t="shared" si="5"/>
        <v>0</v>
      </c>
      <c r="Q19" s="128"/>
      <c r="R19" s="128"/>
    </row>
    <row r="20" spans="1:18" s="186" customFormat="1" x14ac:dyDescent="0.3">
      <c r="A20" s="131"/>
      <c r="B20" s="236"/>
      <c r="C20" s="129"/>
      <c r="D20" s="241"/>
      <c r="E20" s="239"/>
      <c r="F20" s="239"/>
      <c r="G20" s="45"/>
      <c r="H20" s="240"/>
      <c r="I20" s="286" t="str">
        <f t="shared" si="2"/>
        <v/>
      </c>
      <c r="J20" s="45"/>
      <c r="K20" s="142"/>
      <c r="L20" s="273"/>
      <c r="M20" s="45"/>
      <c r="N20" s="281">
        <f t="shared" si="3"/>
        <v>0</v>
      </c>
      <c r="O20" s="281">
        <f t="shared" si="4"/>
        <v>0</v>
      </c>
      <c r="P20" s="282">
        <f t="shared" si="5"/>
        <v>0</v>
      </c>
      <c r="Q20" s="128"/>
      <c r="R20" s="128"/>
    </row>
    <row r="21" spans="1:18" s="186" customFormat="1" x14ac:dyDescent="0.3">
      <c r="A21" s="131"/>
      <c r="B21" s="236"/>
      <c r="C21" s="129"/>
      <c r="D21" s="241"/>
      <c r="E21" s="239"/>
      <c r="F21" s="239"/>
      <c r="G21" s="45"/>
      <c r="H21" s="240"/>
      <c r="I21" s="286" t="str">
        <f t="shared" si="2"/>
        <v/>
      </c>
      <c r="J21" s="45"/>
      <c r="K21" s="142"/>
      <c r="L21" s="273"/>
      <c r="M21" s="45"/>
      <c r="N21" s="281">
        <f t="shared" si="3"/>
        <v>0</v>
      </c>
      <c r="O21" s="281">
        <f t="shared" si="4"/>
        <v>0</v>
      </c>
      <c r="P21" s="282">
        <f t="shared" si="5"/>
        <v>0</v>
      </c>
      <c r="Q21" s="128"/>
      <c r="R21" s="128"/>
    </row>
    <row r="22" spans="1:18" s="186" customFormat="1" x14ac:dyDescent="0.3">
      <c r="A22" s="131"/>
      <c r="B22" s="236"/>
      <c r="C22" s="129"/>
      <c r="D22" s="242"/>
      <c r="E22" s="243"/>
      <c r="F22" s="243"/>
      <c r="G22" s="45"/>
      <c r="H22" s="240"/>
      <c r="I22" s="286" t="str">
        <f t="shared" si="2"/>
        <v/>
      </c>
      <c r="J22" s="45"/>
      <c r="K22" s="142"/>
      <c r="L22" s="273"/>
      <c r="M22" s="45"/>
      <c r="N22" s="281">
        <f t="shared" si="3"/>
        <v>0</v>
      </c>
      <c r="O22" s="281">
        <f t="shared" si="4"/>
        <v>0</v>
      </c>
      <c r="P22" s="282">
        <f t="shared" si="5"/>
        <v>0</v>
      </c>
      <c r="Q22" s="128"/>
      <c r="R22" s="128"/>
    </row>
    <row r="23" spans="1:18" s="186" customFormat="1" x14ac:dyDescent="0.3">
      <c r="A23" s="131"/>
      <c r="B23" s="236"/>
      <c r="C23" s="129"/>
      <c r="D23" s="244"/>
      <c r="E23" s="239"/>
      <c r="F23" s="239"/>
      <c r="G23" s="45"/>
      <c r="H23" s="240"/>
      <c r="I23" s="286" t="str">
        <f t="shared" si="2"/>
        <v/>
      </c>
      <c r="J23" s="45"/>
      <c r="K23" s="142"/>
      <c r="L23" s="273"/>
      <c r="M23" s="45"/>
      <c r="N23" s="281">
        <f t="shared" si="3"/>
        <v>0</v>
      </c>
      <c r="O23" s="281">
        <f t="shared" si="4"/>
        <v>0</v>
      </c>
      <c r="P23" s="282">
        <f t="shared" si="5"/>
        <v>0</v>
      </c>
      <c r="Q23" s="128"/>
      <c r="R23" s="128"/>
    </row>
    <row r="24" spans="1:18" s="186" customFormat="1" x14ac:dyDescent="0.3">
      <c r="A24" s="131"/>
      <c r="B24" s="236"/>
      <c r="C24" s="129"/>
      <c r="D24" s="245"/>
      <c r="E24" s="246"/>
      <c r="F24" s="246"/>
      <c r="G24" s="45"/>
      <c r="H24" s="247"/>
      <c r="I24" s="286" t="str">
        <f t="shared" si="2"/>
        <v/>
      </c>
      <c r="J24" s="45"/>
      <c r="K24" s="142"/>
      <c r="L24" s="274"/>
      <c r="M24" s="45"/>
      <c r="N24" s="281">
        <f t="shared" si="3"/>
        <v>0</v>
      </c>
      <c r="O24" s="281">
        <f t="shared" si="4"/>
        <v>0</v>
      </c>
      <c r="P24" s="282">
        <f t="shared" si="5"/>
        <v>0</v>
      </c>
      <c r="Q24" s="128"/>
      <c r="R24" s="128"/>
    </row>
    <row r="25" spans="1:18" s="186" customFormat="1" x14ac:dyDescent="0.3">
      <c r="A25" s="131"/>
      <c r="B25" s="236"/>
      <c r="C25" s="129"/>
      <c r="D25" s="244"/>
      <c r="E25" s="239"/>
      <c r="F25" s="239"/>
      <c r="G25" s="45"/>
      <c r="H25" s="240"/>
      <c r="I25" s="286" t="str">
        <f t="shared" si="2"/>
        <v/>
      </c>
      <c r="J25" s="45"/>
      <c r="K25" s="142"/>
      <c r="L25" s="273"/>
      <c r="M25" s="45"/>
      <c r="N25" s="281">
        <f t="shared" si="3"/>
        <v>0</v>
      </c>
      <c r="O25" s="281">
        <f t="shared" si="4"/>
        <v>0</v>
      </c>
      <c r="P25" s="282">
        <f t="shared" si="5"/>
        <v>0</v>
      </c>
      <c r="Q25" s="128"/>
      <c r="R25" s="128"/>
    </row>
    <row r="26" spans="1:18" s="186" customFormat="1" x14ac:dyDescent="0.3">
      <c r="A26" s="131"/>
      <c r="B26" s="236"/>
      <c r="C26" s="129"/>
      <c r="D26" s="244"/>
      <c r="E26" s="239"/>
      <c r="F26" s="239"/>
      <c r="G26" s="45"/>
      <c r="H26" s="240"/>
      <c r="I26" s="286" t="str">
        <f t="shared" si="2"/>
        <v/>
      </c>
      <c r="J26" s="45"/>
      <c r="K26" s="142"/>
      <c r="L26" s="273"/>
      <c r="M26" s="45"/>
      <c r="N26" s="281">
        <f t="shared" si="3"/>
        <v>0</v>
      </c>
      <c r="O26" s="281">
        <f t="shared" si="4"/>
        <v>0</v>
      </c>
      <c r="P26" s="282">
        <f t="shared" si="5"/>
        <v>0</v>
      </c>
      <c r="Q26" s="128"/>
      <c r="R26" s="128"/>
    </row>
    <row r="27" spans="1:18" s="186" customFormat="1" x14ac:dyDescent="0.3">
      <c r="A27" s="131"/>
      <c r="B27" s="236"/>
      <c r="C27" s="129"/>
      <c r="D27" s="244"/>
      <c r="E27" s="239"/>
      <c r="F27" s="239"/>
      <c r="G27" s="45"/>
      <c r="H27" s="240"/>
      <c r="I27" s="286" t="str">
        <f t="shared" si="2"/>
        <v/>
      </c>
      <c r="J27" s="45"/>
      <c r="K27" s="142"/>
      <c r="L27" s="275"/>
      <c r="M27" s="45"/>
      <c r="N27" s="281">
        <f t="shared" si="3"/>
        <v>0</v>
      </c>
      <c r="O27" s="281">
        <f t="shared" si="4"/>
        <v>0</v>
      </c>
      <c r="P27" s="282">
        <f t="shared" si="5"/>
        <v>0</v>
      </c>
      <c r="Q27" s="128"/>
      <c r="R27" s="128"/>
    </row>
    <row r="28" spans="1:18" s="186" customFormat="1" x14ac:dyDescent="0.3">
      <c r="A28" s="131"/>
      <c r="B28" s="236"/>
      <c r="C28" s="129"/>
      <c r="D28" s="244"/>
      <c r="E28" s="239"/>
      <c r="F28" s="239"/>
      <c r="G28" s="45"/>
      <c r="H28" s="240"/>
      <c r="I28" s="286" t="str">
        <f t="shared" si="2"/>
        <v/>
      </c>
      <c r="J28" s="45"/>
      <c r="K28" s="142"/>
      <c r="L28" s="275"/>
      <c r="M28" s="45"/>
      <c r="N28" s="281">
        <f t="shared" si="3"/>
        <v>0</v>
      </c>
      <c r="O28" s="281">
        <f t="shared" si="4"/>
        <v>0</v>
      </c>
      <c r="P28" s="282">
        <f t="shared" si="5"/>
        <v>0</v>
      </c>
      <c r="Q28" s="128"/>
      <c r="R28" s="128"/>
    </row>
    <row r="29" spans="1:18" s="186" customFormat="1" x14ac:dyDescent="0.3">
      <c r="A29" s="131"/>
      <c r="B29" s="236"/>
      <c r="C29" s="129"/>
      <c r="D29" s="244"/>
      <c r="E29" s="239"/>
      <c r="F29" s="239"/>
      <c r="G29" s="45"/>
      <c r="H29" s="240"/>
      <c r="I29" s="286" t="str">
        <f t="shared" si="2"/>
        <v/>
      </c>
      <c r="J29" s="45"/>
      <c r="K29" s="142"/>
      <c r="L29" s="273"/>
      <c r="M29" s="45"/>
      <c r="N29" s="281">
        <f t="shared" si="3"/>
        <v>0</v>
      </c>
      <c r="O29" s="281">
        <f t="shared" si="4"/>
        <v>0</v>
      </c>
      <c r="P29" s="282">
        <f t="shared" si="5"/>
        <v>0</v>
      </c>
      <c r="Q29" s="128"/>
      <c r="R29" s="128"/>
    </row>
    <row r="30" spans="1:18" s="186" customFormat="1" x14ac:dyDescent="0.3">
      <c r="A30" s="131"/>
      <c r="B30" s="236"/>
      <c r="C30" s="129"/>
      <c r="D30" s="244"/>
      <c r="E30" s="239"/>
      <c r="F30" s="239"/>
      <c r="G30" s="45"/>
      <c r="H30" s="240"/>
      <c r="I30" s="286" t="str">
        <f t="shared" si="2"/>
        <v/>
      </c>
      <c r="J30" s="45"/>
      <c r="K30" s="142"/>
      <c r="L30" s="273"/>
      <c r="M30" s="45"/>
      <c r="N30" s="281">
        <f t="shared" si="3"/>
        <v>0</v>
      </c>
      <c r="O30" s="281">
        <f t="shared" si="4"/>
        <v>0</v>
      </c>
      <c r="P30" s="282">
        <f t="shared" si="5"/>
        <v>0</v>
      </c>
      <c r="Q30" s="128"/>
      <c r="R30" s="128"/>
    </row>
    <row r="31" spans="1:18" s="186" customFormat="1" x14ac:dyDescent="0.3">
      <c r="A31" s="131"/>
      <c r="B31" s="236"/>
      <c r="C31" s="129"/>
      <c r="D31" s="244"/>
      <c r="E31" s="239"/>
      <c r="F31" s="239"/>
      <c r="G31" s="45"/>
      <c r="H31" s="240"/>
      <c r="I31" s="286" t="str">
        <f t="shared" si="2"/>
        <v/>
      </c>
      <c r="J31" s="45"/>
      <c r="K31" s="142"/>
      <c r="L31" s="273"/>
      <c r="M31" s="45"/>
      <c r="N31" s="281">
        <f t="shared" si="3"/>
        <v>0</v>
      </c>
      <c r="O31" s="281">
        <f t="shared" si="4"/>
        <v>0</v>
      </c>
      <c r="P31" s="282">
        <f t="shared" si="5"/>
        <v>0</v>
      </c>
      <c r="Q31" s="128"/>
      <c r="R31" s="128"/>
    </row>
    <row r="32" spans="1:18" s="186" customFormat="1" x14ac:dyDescent="0.3">
      <c r="A32" s="131"/>
      <c r="B32" s="236"/>
      <c r="C32" s="129"/>
      <c r="D32" s="244"/>
      <c r="E32" s="239"/>
      <c r="F32" s="239"/>
      <c r="G32" s="45"/>
      <c r="H32" s="240"/>
      <c r="I32" s="286" t="str">
        <f t="shared" si="2"/>
        <v/>
      </c>
      <c r="J32" s="45"/>
      <c r="K32" s="142"/>
      <c r="L32" s="273"/>
      <c r="M32" s="45"/>
      <c r="N32" s="281">
        <f t="shared" si="3"/>
        <v>0</v>
      </c>
      <c r="O32" s="281">
        <f t="shared" si="4"/>
        <v>0</v>
      </c>
      <c r="P32" s="282">
        <f t="shared" si="5"/>
        <v>0</v>
      </c>
      <c r="Q32" s="128"/>
      <c r="R32" s="128"/>
    </row>
    <row r="33" spans="1:18" s="186" customFormat="1" x14ac:dyDescent="0.3">
      <c r="A33" s="131"/>
      <c r="B33" s="236"/>
      <c r="C33" s="129"/>
      <c r="D33" s="244"/>
      <c r="E33" s="239"/>
      <c r="F33" s="239"/>
      <c r="G33" s="45"/>
      <c r="H33" s="240"/>
      <c r="I33" s="286" t="str">
        <f t="shared" si="2"/>
        <v/>
      </c>
      <c r="J33" s="45"/>
      <c r="K33" s="142"/>
      <c r="L33" s="273"/>
      <c r="M33" s="45"/>
      <c r="N33" s="281">
        <f t="shared" si="3"/>
        <v>0</v>
      </c>
      <c r="O33" s="281">
        <f t="shared" si="4"/>
        <v>0</v>
      </c>
      <c r="P33" s="282">
        <f t="shared" si="5"/>
        <v>0</v>
      </c>
      <c r="Q33" s="128"/>
      <c r="R33" s="128"/>
    </row>
    <row r="34" spans="1:18" s="186" customFormat="1" x14ac:dyDescent="0.3">
      <c r="A34" s="131"/>
      <c r="B34" s="236"/>
      <c r="C34" s="129"/>
      <c r="D34" s="244"/>
      <c r="E34" s="239"/>
      <c r="F34" s="239"/>
      <c r="G34" s="45"/>
      <c r="H34" s="240"/>
      <c r="I34" s="286" t="str">
        <f t="shared" si="2"/>
        <v/>
      </c>
      <c r="J34" s="45"/>
      <c r="K34" s="142"/>
      <c r="L34" s="273"/>
      <c r="M34" s="45"/>
      <c r="N34" s="281">
        <f t="shared" si="3"/>
        <v>0</v>
      </c>
      <c r="O34" s="281">
        <f t="shared" si="4"/>
        <v>0</v>
      </c>
      <c r="P34" s="282">
        <f t="shared" si="5"/>
        <v>0</v>
      </c>
      <c r="Q34" s="128"/>
      <c r="R34" s="128"/>
    </row>
    <row r="35" spans="1:18" s="186" customFormat="1" x14ac:dyDescent="0.3">
      <c r="A35" s="131"/>
      <c r="B35" s="236"/>
      <c r="C35" s="129"/>
      <c r="D35" s="244"/>
      <c r="E35" s="239"/>
      <c r="F35" s="239"/>
      <c r="G35" s="45"/>
      <c r="H35" s="240"/>
      <c r="I35" s="286" t="str">
        <f t="shared" si="2"/>
        <v/>
      </c>
      <c r="J35" s="45"/>
      <c r="K35" s="142"/>
      <c r="L35" s="273"/>
      <c r="M35" s="45"/>
      <c r="N35" s="281">
        <f t="shared" si="3"/>
        <v>0</v>
      </c>
      <c r="O35" s="281">
        <f t="shared" si="4"/>
        <v>0</v>
      </c>
      <c r="P35" s="282">
        <f t="shared" si="5"/>
        <v>0</v>
      </c>
      <c r="Q35" s="128"/>
      <c r="R35" s="128"/>
    </row>
    <row r="36" spans="1:18" s="186" customFormat="1" x14ac:dyDescent="0.3">
      <c r="A36" s="131"/>
      <c r="B36" s="236"/>
      <c r="C36" s="129"/>
      <c r="D36" s="244"/>
      <c r="E36" s="239"/>
      <c r="F36" s="239"/>
      <c r="G36" s="45"/>
      <c r="H36" s="240"/>
      <c r="I36" s="286" t="str">
        <f t="shared" si="2"/>
        <v/>
      </c>
      <c r="J36" s="45"/>
      <c r="K36" s="142"/>
      <c r="L36" s="273"/>
      <c r="M36" s="45"/>
      <c r="N36" s="281">
        <f t="shared" si="3"/>
        <v>0</v>
      </c>
      <c r="O36" s="281">
        <f t="shared" si="4"/>
        <v>0</v>
      </c>
      <c r="P36" s="282">
        <f t="shared" si="5"/>
        <v>0</v>
      </c>
      <c r="Q36" s="128"/>
      <c r="R36" s="128"/>
    </row>
    <row r="37" spans="1:18" s="186" customFormat="1" x14ac:dyDescent="0.3">
      <c r="A37" s="131"/>
      <c r="B37" s="236"/>
      <c r="C37" s="129"/>
      <c r="D37" s="244"/>
      <c r="E37" s="239"/>
      <c r="F37" s="239"/>
      <c r="G37" s="45"/>
      <c r="H37" s="240"/>
      <c r="I37" s="286" t="str">
        <f t="shared" si="2"/>
        <v/>
      </c>
      <c r="J37" s="45"/>
      <c r="K37" s="142"/>
      <c r="L37" s="273"/>
      <c r="M37" s="45"/>
      <c r="N37" s="281">
        <f t="shared" si="3"/>
        <v>0</v>
      </c>
      <c r="O37" s="281">
        <f t="shared" si="4"/>
        <v>0</v>
      </c>
      <c r="P37" s="282">
        <f t="shared" si="5"/>
        <v>0</v>
      </c>
      <c r="Q37" s="128"/>
      <c r="R37" s="128"/>
    </row>
    <row r="38" spans="1:18" s="186" customFormat="1" x14ac:dyDescent="0.3">
      <c r="A38" s="131"/>
      <c r="B38" s="236"/>
      <c r="C38" s="129"/>
      <c r="D38" s="244"/>
      <c r="E38" s="239"/>
      <c r="F38" s="239"/>
      <c r="G38" s="45"/>
      <c r="H38" s="240"/>
      <c r="I38" s="286" t="str">
        <f t="shared" si="2"/>
        <v/>
      </c>
      <c r="J38" s="45"/>
      <c r="K38" s="142"/>
      <c r="L38" s="273"/>
      <c r="M38" s="45"/>
      <c r="N38" s="281">
        <f t="shared" si="3"/>
        <v>0</v>
      </c>
      <c r="O38" s="281">
        <f t="shared" si="4"/>
        <v>0</v>
      </c>
      <c r="P38" s="282">
        <f t="shared" si="5"/>
        <v>0</v>
      </c>
      <c r="Q38" s="128"/>
      <c r="R38" s="128"/>
    </row>
    <row r="39" spans="1:18" s="186" customFormat="1" x14ac:dyDescent="0.3">
      <c r="A39" s="131"/>
      <c r="B39" s="236"/>
      <c r="C39" s="129"/>
      <c r="D39" s="244"/>
      <c r="E39" s="239"/>
      <c r="F39" s="239"/>
      <c r="G39" s="45"/>
      <c r="H39" s="240"/>
      <c r="I39" s="286" t="str">
        <f t="shared" si="2"/>
        <v/>
      </c>
      <c r="J39" s="45"/>
      <c r="K39" s="142"/>
      <c r="L39" s="273"/>
      <c r="M39" s="45"/>
      <c r="N39" s="281">
        <f t="shared" si="3"/>
        <v>0</v>
      </c>
      <c r="O39" s="281">
        <f t="shared" si="4"/>
        <v>0</v>
      </c>
      <c r="P39" s="282">
        <f t="shared" si="5"/>
        <v>0</v>
      </c>
      <c r="Q39" s="128"/>
      <c r="R39" s="128"/>
    </row>
    <row r="40" spans="1:18" s="186" customFormat="1" x14ac:dyDescent="0.3">
      <c r="A40" s="131"/>
      <c r="B40" s="236"/>
      <c r="C40" s="129"/>
      <c r="D40" s="244"/>
      <c r="E40" s="239"/>
      <c r="F40" s="239"/>
      <c r="G40" s="45"/>
      <c r="H40" s="240"/>
      <c r="I40" s="286" t="str">
        <f t="shared" si="2"/>
        <v/>
      </c>
      <c r="J40" s="45"/>
      <c r="K40" s="142"/>
      <c r="L40" s="273"/>
      <c r="M40" s="45"/>
      <c r="N40" s="281">
        <f t="shared" si="3"/>
        <v>0</v>
      </c>
      <c r="O40" s="281">
        <f t="shared" si="4"/>
        <v>0</v>
      </c>
      <c r="P40" s="282">
        <f t="shared" si="5"/>
        <v>0</v>
      </c>
      <c r="Q40" s="128"/>
      <c r="R40" s="128"/>
    </row>
    <row r="41" spans="1:18" s="186" customFormat="1" x14ac:dyDescent="0.3">
      <c r="A41" s="131"/>
      <c r="B41" s="236"/>
      <c r="C41" s="129"/>
      <c r="D41" s="244"/>
      <c r="E41" s="239"/>
      <c r="F41" s="239"/>
      <c r="G41" s="45"/>
      <c r="H41" s="240"/>
      <c r="I41" s="286" t="str">
        <f t="shared" si="2"/>
        <v/>
      </c>
      <c r="J41" s="45"/>
      <c r="K41" s="142"/>
      <c r="L41" s="273"/>
      <c r="M41" s="45"/>
      <c r="N41" s="281">
        <f t="shared" si="3"/>
        <v>0</v>
      </c>
      <c r="O41" s="281">
        <f t="shared" si="4"/>
        <v>0</v>
      </c>
      <c r="P41" s="282">
        <f t="shared" si="5"/>
        <v>0</v>
      </c>
      <c r="Q41" s="128"/>
      <c r="R41" s="128"/>
    </row>
    <row r="42" spans="1:18" s="186" customFormat="1" x14ac:dyDescent="0.3">
      <c r="A42" s="131"/>
      <c r="B42" s="236"/>
      <c r="C42" s="129"/>
      <c r="D42" s="244"/>
      <c r="E42" s="239"/>
      <c r="F42" s="239"/>
      <c r="G42" s="45"/>
      <c r="H42" s="240"/>
      <c r="I42" s="286" t="str">
        <f t="shared" si="2"/>
        <v/>
      </c>
      <c r="J42" s="45"/>
      <c r="K42" s="142"/>
      <c r="L42" s="273"/>
      <c r="M42" s="45"/>
      <c r="N42" s="281">
        <f t="shared" si="3"/>
        <v>0</v>
      </c>
      <c r="O42" s="281">
        <f t="shared" si="4"/>
        <v>0</v>
      </c>
      <c r="P42" s="282">
        <f t="shared" si="5"/>
        <v>0</v>
      </c>
      <c r="Q42" s="128"/>
      <c r="R42" s="128"/>
    </row>
    <row r="43" spans="1:18" s="186" customFormat="1" x14ac:dyDescent="0.3">
      <c r="A43" s="131"/>
      <c r="B43" s="236"/>
      <c r="C43" s="129"/>
      <c r="D43" s="244"/>
      <c r="E43" s="239"/>
      <c r="F43" s="239"/>
      <c r="G43" s="45"/>
      <c r="H43" s="240"/>
      <c r="I43" s="286" t="str">
        <f t="shared" si="2"/>
        <v/>
      </c>
      <c r="J43" s="45"/>
      <c r="K43" s="142"/>
      <c r="L43" s="273"/>
      <c r="M43" s="45"/>
      <c r="N43" s="281">
        <f t="shared" si="3"/>
        <v>0</v>
      </c>
      <c r="O43" s="281">
        <f t="shared" si="4"/>
        <v>0</v>
      </c>
      <c r="P43" s="282">
        <f t="shared" si="5"/>
        <v>0</v>
      </c>
      <c r="Q43" s="128"/>
      <c r="R43" s="128"/>
    </row>
    <row r="44" spans="1:18" s="186" customFormat="1" x14ac:dyDescent="0.3">
      <c r="A44" s="131"/>
      <c r="B44" s="236"/>
      <c r="C44" s="129"/>
      <c r="D44" s="245"/>
      <c r="E44" s="246"/>
      <c r="F44" s="246"/>
      <c r="G44" s="45"/>
      <c r="H44" s="247"/>
      <c r="I44" s="286" t="str">
        <f t="shared" si="2"/>
        <v/>
      </c>
      <c r="J44" s="45"/>
      <c r="K44" s="142"/>
      <c r="L44" s="274"/>
      <c r="M44" s="45"/>
      <c r="N44" s="281">
        <f t="shared" si="3"/>
        <v>0</v>
      </c>
      <c r="O44" s="281">
        <f t="shared" si="4"/>
        <v>0</v>
      </c>
      <c r="P44" s="282">
        <f t="shared" si="5"/>
        <v>0</v>
      </c>
      <c r="Q44" s="128"/>
      <c r="R44" s="128"/>
    </row>
    <row r="45" spans="1:18" s="186" customFormat="1" x14ac:dyDescent="0.3">
      <c r="A45" s="131"/>
      <c r="B45" s="236"/>
      <c r="C45" s="129"/>
      <c r="D45" s="244"/>
      <c r="E45" s="239"/>
      <c r="F45" s="239"/>
      <c r="G45" s="45"/>
      <c r="H45" s="240"/>
      <c r="I45" s="286" t="str">
        <f t="shared" si="2"/>
        <v/>
      </c>
      <c r="J45" s="45"/>
      <c r="K45" s="142"/>
      <c r="L45" s="273"/>
      <c r="M45" s="45"/>
      <c r="N45" s="281">
        <f t="shared" si="3"/>
        <v>0</v>
      </c>
      <c r="O45" s="281">
        <f t="shared" si="4"/>
        <v>0</v>
      </c>
      <c r="P45" s="282">
        <f t="shared" si="5"/>
        <v>0</v>
      </c>
      <c r="Q45" s="128"/>
      <c r="R45" s="128"/>
    </row>
    <row r="46" spans="1:18" s="186" customFormat="1" x14ac:dyDescent="0.3">
      <c r="A46" s="131"/>
      <c r="B46" s="236"/>
      <c r="C46" s="129"/>
      <c r="D46" s="244"/>
      <c r="E46" s="239"/>
      <c r="F46" s="239"/>
      <c r="G46" s="45"/>
      <c r="H46" s="240"/>
      <c r="I46" s="286" t="str">
        <f t="shared" si="2"/>
        <v/>
      </c>
      <c r="J46" s="45"/>
      <c r="K46" s="142"/>
      <c r="L46" s="273"/>
      <c r="M46" s="45"/>
      <c r="N46" s="281">
        <f t="shared" si="3"/>
        <v>0</v>
      </c>
      <c r="O46" s="281">
        <f t="shared" si="4"/>
        <v>0</v>
      </c>
      <c r="P46" s="282">
        <f t="shared" si="5"/>
        <v>0</v>
      </c>
      <c r="Q46" s="128"/>
      <c r="R46" s="128"/>
    </row>
    <row r="47" spans="1:18" s="186" customFormat="1" x14ac:dyDescent="0.3">
      <c r="A47" s="131"/>
      <c r="B47" s="236"/>
      <c r="C47" s="129"/>
      <c r="D47" s="244"/>
      <c r="E47" s="239"/>
      <c r="F47" s="239"/>
      <c r="G47" s="45"/>
      <c r="H47" s="240"/>
      <c r="I47" s="286" t="str">
        <f t="shared" si="2"/>
        <v/>
      </c>
      <c r="J47" s="45"/>
      <c r="K47" s="142"/>
      <c r="L47" s="273"/>
      <c r="M47" s="45"/>
      <c r="N47" s="281">
        <f t="shared" si="3"/>
        <v>0</v>
      </c>
      <c r="O47" s="281">
        <f t="shared" si="4"/>
        <v>0</v>
      </c>
      <c r="P47" s="282">
        <f t="shared" si="5"/>
        <v>0</v>
      </c>
      <c r="Q47" s="128"/>
      <c r="R47" s="128"/>
    </row>
    <row r="48" spans="1:18" x14ac:dyDescent="0.3">
      <c r="A48" s="131"/>
      <c r="B48" s="236"/>
      <c r="C48" s="129"/>
      <c r="D48" s="54"/>
      <c r="E48" s="53"/>
      <c r="F48" s="53"/>
      <c r="G48" s="45"/>
      <c r="H48" s="49"/>
      <c r="I48" s="286" t="str">
        <f t="shared" si="2"/>
        <v/>
      </c>
      <c r="J48" s="45"/>
      <c r="K48" s="142"/>
      <c r="L48" s="276"/>
      <c r="M48" s="45"/>
      <c r="N48" s="281">
        <f t="shared" si="3"/>
        <v>0</v>
      </c>
      <c r="O48" s="281">
        <f t="shared" si="4"/>
        <v>0</v>
      </c>
      <c r="P48" s="282">
        <f t="shared" si="5"/>
        <v>0</v>
      </c>
      <c r="Q48" s="125"/>
      <c r="R48" s="125"/>
    </row>
    <row r="49" spans="1:18" x14ac:dyDescent="0.3">
      <c r="A49" s="131"/>
      <c r="B49" s="236"/>
      <c r="C49" s="129"/>
      <c r="D49" s="54"/>
      <c r="E49" s="53"/>
      <c r="F49" s="53"/>
      <c r="G49" s="45"/>
      <c r="H49" s="49"/>
      <c r="I49" s="286" t="str">
        <f t="shared" si="2"/>
        <v/>
      </c>
      <c r="J49" s="45"/>
      <c r="K49" s="142"/>
      <c r="L49" s="276"/>
      <c r="M49" s="45"/>
      <c r="N49" s="281">
        <f t="shared" si="3"/>
        <v>0</v>
      </c>
      <c r="O49" s="281">
        <f t="shared" si="4"/>
        <v>0</v>
      </c>
      <c r="P49" s="282">
        <f t="shared" si="5"/>
        <v>0</v>
      </c>
      <c r="Q49" s="125"/>
      <c r="R49" s="125"/>
    </row>
    <row r="50" spans="1:18" x14ac:dyDescent="0.3">
      <c r="A50" s="131"/>
      <c r="B50" s="236"/>
      <c r="C50" s="129"/>
      <c r="D50" s="54"/>
      <c r="E50" s="53"/>
      <c r="F50" s="53"/>
      <c r="G50" s="45"/>
      <c r="H50" s="49"/>
      <c r="I50" s="286" t="str">
        <f t="shared" si="2"/>
        <v/>
      </c>
      <c r="J50" s="45"/>
      <c r="K50" s="142"/>
      <c r="L50" s="276"/>
      <c r="M50" s="45"/>
      <c r="N50" s="281">
        <f t="shared" si="3"/>
        <v>0</v>
      </c>
      <c r="O50" s="281">
        <f t="shared" si="4"/>
        <v>0</v>
      </c>
      <c r="P50" s="282">
        <f t="shared" si="5"/>
        <v>0</v>
      </c>
      <c r="Q50" s="125"/>
      <c r="R50" s="125"/>
    </row>
    <row r="51" spans="1:18" x14ac:dyDescent="0.3">
      <c r="A51" s="131"/>
      <c r="B51" s="236"/>
      <c r="C51" s="129"/>
      <c r="D51" s="54"/>
      <c r="E51" s="53"/>
      <c r="F51" s="53"/>
      <c r="G51" s="45"/>
      <c r="H51" s="49"/>
      <c r="I51" s="286" t="str">
        <f t="shared" si="2"/>
        <v/>
      </c>
      <c r="J51" s="45"/>
      <c r="K51" s="142"/>
      <c r="L51" s="276"/>
      <c r="M51" s="45"/>
      <c r="N51" s="281">
        <f t="shared" si="3"/>
        <v>0</v>
      </c>
      <c r="O51" s="281">
        <f t="shared" si="4"/>
        <v>0</v>
      </c>
      <c r="P51" s="282">
        <f t="shared" si="5"/>
        <v>0</v>
      </c>
      <c r="Q51" s="125"/>
      <c r="R51" s="125"/>
    </row>
    <row r="52" spans="1:18" x14ac:dyDescent="0.3">
      <c r="A52" s="131"/>
      <c r="B52" s="236"/>
      <c r="C52" s="129"/>
      <c r="D52" s="54"/>
      <c r="E52" s="53"/>
      <c r="F52" s="53"/>
      <c r="G52" s="45"/>
      <c r="H52" s="49"/>
      <c r="I52" s="286" t="str">
        <f t="shared" si="2"/>
        <v/>
      </c>
      <c r="J52" s="45"/>
      <c r="K52" s="142"/>
      <c r="L52" s="276"/>
      <c r="M52" s="45"/>
      <c r="N52" s="281">
        <f t="shared" si="3"/>
        <v>0</v>
      </c>
      <c r="O52" s="281">
        <f t="shared" si="4"/>
        <v>0</v>
      </c>
      <c r="P52" s="282">
        <f t="shared" si="5"/>
        <v>0</v>
      </c>
      <c r="Q52" s="125"/>
      <c r="R52" s="125"/>
    </row>
    <row r="53" spans="1:18" x14ac:dyDescent="0.3">
      <c r="A53" s="131"/>
      <c r="B53" s="236"/>
      <c r="C53" s="129"/>
      <c r="D53" s="54"/>
      <c r="E53" s="53"/>
      <c r="F53" s="53"/>
      <c r="G53" s="45"/>
      <c r="H53" s="49"/>
      <c r="I53" s="286" t="str">
        <f t="shared" si="2"/>
        <v/>
      </c>
      <c r="J53" s="45"/>
      <c r="K53" s="142"/>
      <c r="L53" s="276"/>
      <c r="M53" s="45"/>
      <c r="N53" s="281">
        <f t="shared" si="3"/>
        <v>0</v>
      </c>
      <c r="O53" s="281">
        <f t="shared" si="4"/>
        <v>0</v>
      </c>
      <c r="P53" s="282">
        <f t="shared" si="5"/>
        <v>0</v>
      </c>
      <c r="Q53" s="125"/>
      <c r="R53" s="125"/>
    </row>
    <row r="54" spans="1:18" x14ac:dyDescent="0.3">
      <c r="A54" s="131"/>
      <c r="B54" s="236"/>
      <c r="C54" s="129"/>
      <c r="D54" s="54"/>
      <c r="E54" s="53"/>
      <c r="F54" s="53"/>
      <c r="G54" s="45"/>
      <c r="H54" s="49"/>
      <c r="I54" s="286" t="str">
        <f t="shared" si="2"/>
        <v/>
      </c>
      <c r="J54" s="45"/>
      <c r="K54" s="142"/>
      <c r="L54" s="276"/>
      <c r="M54" s="45"/>
      <c r="N54" s="281">
        <f t="shared" si="3"/>
        <v>0</v>
      </c>
      <c r="O54" s="281">
        <f t="shared" si="4"/>
        <v>0</v>
      </c>
      <c r="P54" s="282">
        <f t="shared" si="5"/>
        <v>0</v>
      </c>
      <c r="Q54" s="125"/>
      <c r="R54" s="125"/>
    </row>
    <row r="55" spans="1:18" x14ac:dyDescent="0.3">
      <c r="A55" s="131"/>
      <c r="B55" s="236"/>
      <c r="C55" s="129"/>
      <c r="D55" s="54"/>
      <c r="E55" s="53"/>
      <c r="F55" s="53"/>
      <c r="G55" s="45"/>
      <c r="H55" s="49"/>
      <c r="I55" s="286" t="str">
        <f t="shared" si="2"/>
        <v/>
      </c>
      <c r="J55" s="45"/>
      <c r="K55" s="142"/>
      <c r="L55" s="276"/>
      <c r="M55" s="45"/>
      <c r="N55" s="281">
        <f t="shared" si="3"/>
        <v>0</v>
      </c>
      <c r="O55" s="281">
        <f t="shared" si="4"/>
        <v>0</v>
      </c>
      <c r="P55" s="282">
        <f t="shared" si="5"/>
        <v>0</v>
      </c>
      <c r="Q55" s="125"/>
      <c r="R55" s="125"/>
    </row>
    <row r="56" spans="1:18" x14ac:dyDescent="0.3">
      <c r="A56" s="131"/>
      <c r="B56" s="236"/>
      <c r="C56" s="129"/>
      <c r="D56" s="54"/>
      <c r="E56" s="53"/>
      <c r="F56" s="53"/>
      <c r="G56" s="45"/>
      <c r="H56" s="49"/>
      <c r="I56" s="286" t="str">
        <f t="shared" si="2"/>
        <v/>
      </c>
      <c r="J56" s="45"/>
      <c r="K56" s="142"/>
      <c r="L56" s="276"/>
      <c r="M56" s="45"/>
      <c r="N56" s="281">
        <f t="shared" si="3"/>
        <v>0</v>
      </c>
      <c r="O56" s="281">
        <f t="shared" si="4"/>
        <v>0</v>
      </c>
      <c r="P56" s="282">
        <f t="shared" si="5"/>
        <v>0</v>
      </c>
      <c r="Q56" s="125"/>
      <c r="R56" s="125"/>
    </row>
    <row r="57" spans="1:18" x14ac:dyDescent="0.3">
      <c r="A57" s="131"/>
      <c r="B57" s="236"/>
      <c r="C57" s="129"/>
      <c r="D57" s="54"/>
      <c r="E57" s="53"/>
      <c r="F57" s="53"/>
      <c r="G57" s="45"/>
      <c r="H57" s="49"/>
      <c r="I57" s="286" t="str">
        <f t="shared" si="2"/>
        <v/>
      </c>
      <c r="J57" s="45"/>
      <c r="K57" s="142"/>
      <c r="L57" s="276"/>
      <c r="M57" s="45"/>
      <c r="N57" s="281">
        <f t="shared" si="3"/>
        <v>0</v>
      </c>
      <c r="O57" s="281">
        <f t="shared" si="4"/>
        <v>0</v>
      </c>
      <c r="P57" s="282">
        <f t="shared" si="5"/>
        <v>0</v>
      </c>
      <c r="Q57" s="125"/>
      <c r="R57" s="125"/>
    </row>
    <row r="58" spans="1:18" x14ac:dyDescent="0.3">
      <c r="A58" s="131"/>
      <c r="B58" s="236"/>
      <c r="C58" s="129"/>
      <c r="D58" s="54"/>
      <c r="E58" s="53"/>
      <c r="F58" s="53"/>
      <c r="G58" s="45"/>
      <c r="H58" s="49"/>
      <c r="I58" s="286" t="str">
        <f t="shared" si="2"/>
        <v/>
      </c>
      <c r="J58" s="45"/>
      <c r="K58" s="142"/>
      <c r="L58" s="276"/>
      <c r="M58" s="45"/>
      <c r="N58" s="281">
        <f t="shared" si="3"/>
        <v>0</v>
      </c>
      <c r="O58" s="281">
        <f t="shared" si="4"/>
        <v>0</v>
      </c>
      <c r="P58" s="282">
        <f t="shared" si="5"/>
        <v>0</v>
      </c>
      <c r="Q58" s="125"/>
      <c r="R58" s="125"/>
    </row>
    <row r="59" spans="1:18" x14ac:dyDescent="0.3">
      <c r="A59" s="131"/>
      <c r="B59" s="236"/>
      <c r="C59" s="129"/>
      <c r="D59" s="54"/>
      <c r="E59" s="53"/>
      <c r="F59" s="53"/>
      <c r="G59" s="45"/>
      <c r="H59" s="49"/>
      <c r="I59" s="286" t="str">
        <f t="shared" si="2"/>
        <v/>
      </c>
      <c r="J59" s="45"/>
      <c r="K59" s="142"/>
      <c r="L59" s="276"/>
      <c r="M59" s="45"/>
      <c r="N59" s="281">
        <f t="shared" si="3"/>
        <v>0</v>
      </c>
      <c r="O59" s="281">
        <f t="shared" si="4"/>
        <v>0</v>
      </c>
      <c r="P59" s="282">
        <f t="shared" si="5"/>
        <v>0</v>
      </c>
      <c r="Q59" s="125"/>
      <c r="R59" s="125"/>
    </row>
    <row r="60" spans="1:18" x14ac:dyDescent="0.3">
      <c r="A60" s="131"/>
      <c r="B60" s="236"/>
      <c r="C60" s="129"/>
      <c r="D60" s="54"/>
      <c r="E60" s="53"/>
      <c r="F60" s="53"/>
      <c r="G60" s="45"/>
      <c r="H60" s="49"/>
      <c r="I60" s="286" t="str">
        <f t="shared" si="2"/>
        <v/>
      </c>
      <c r="J60" s="45"/>
      <c r="K60" s="142"/>
      <c r="L60" s="276"/>
      <c r="M60" s="45"/>
      <c r="N60" s="281">
        <f t="shared" si="3"/>
        <v>0</v>
      </c>
      <c r="O60" s="281">
        <f t="shared" si="4"/>
        <v>0</v>
      </c>
      <c r="P60" s="282">
        <f t="shared" si="5"/>
        <v>0</v>
      </c>
      <c r="Q60" s="125"/>
      <c r="R60" s="125"/>
    </row>
    <row r="61" spans="1:18" x14ac:dyDescent="0.3">
      <c r="A61" s="131"/>
      <c r="B61" s="236"/>
      <c r="C61" s="129"/>
      <c r="D61" s="54"/>
      <c r="E61" s="53"/>
      <c r="F61" s="53"/>
      <c r="G61" s="45"/>
      <c r="H61" s="49"/>
      <c r="I61" s="286" t="str">
        <f t="shared" si="2"/>
        <v/>
      </c>
      <c r="J61" s="45"/>
      <c r="K61" s="142"/>
      <c r="L61" s="276"/>
      <c r="M61" s="45"/>
      <c r="N61" s="281">
        <f t="shared" si="3"/>
        <v>0</v>
      </c>
      <c r="O61" s="281">
        <f t="shared" si="4"/>
        <v>0</v>
      </c>
      <c r="P61" s="282">
        <f t="shared" si="5"/>
        <v>0</v>
      </c>
      <c r="Q61" s="125"/>
      <c r="R61" s="125"/>
    </row>
    <row r="62" spans="1:18" x14ac:dyDescent="0.3">
      <c r="A62" s="131"/>
      <c r="B62" s="236"/>
      <c r="C62" s="129"/>
      <c r="D62" s="54"/>
      <c r="E62" s="53"/>
      <c r="F62" s="53"/>
      <c r="G62" s="45"/>
      <c r="H62" s="49"/>
      <c r="I62" s="286" t="str">
        <f t="shared" si="2"/>
        <v/>
      </c>
      <c r="J62" s="45"/>
      <c r="K62" s="142"/>
      <c r="L62" s="276"/>
      <c r="M62" s="45"/>
      <c r="N62" s="281">
        <f t="shared" si="3"/>
        <v>0</v>
      </c>
      <c r="O62" s="281">
        <f t="shared" si="4"/>
        <v>0</v>
      </c>
      <c r="P62" s="282">
        <f t="shared" si="5"/>
        <v>0</v>
      </c>
      <c r="Q62" s="125"/>
      <c r="R62" s="125"/>
    </row>
    <row r="63" spans="1:18" x14ac:dyDescent="0.3">
      <c r="A63" s="131"/>
      <c r="B63" s="236"/>
      <c r="C63" s="129"/>
      <c r="D63" s="54"/>
      <c r="E63" s="53"/>
      <c r="F63" s="53"/>
      <c r="G63" s="45"/>
      <c r="H63" s="49"/>
      <c r="I63" s="286" t="str">
        <f t="shared" si="2"/>
        <v/>
      </c>
      <c r="J63" s="45"/>
      <c r="K63" s="142"/>
      <c r="L63" s="276"/>
      <c r="M63" s="45"/>
      <c r="N63" s="281">
        <f t="shared" si="3"/>
        <v>0</v>
      </c>
      <c r="O63" s="281">
        <f t="shared" si="4"/>
        <v>0</v>
      </c>
      <c r="P63" s="282">
        <f t="shared" si="5"/>
        <v>0</v>
      </c>
      <c r="Q63" s="125"/>
      <c r="R63" s="125"/>
    </row>
    <row r="64" spans="1:18" x14ac:dyDescent="0.3">
      <c r="A64" s="131"/>
      <c r="B64" s="236"/>
      <c r="C64" s="129"/>
      <c r="D64" s="54"/>
      <c r="E64" s="53"/>
      <c r="F64" s="53"/>
      <c r="G64" s="45"/>
      <c r="H64" s="49"/>
      <c r="I64" s="286" t="str">
        <f t="shared" si="2"/>
        <v/>
      </c>
      <c r="J64" s="45"/>
      <c r="K64" s="142"/>
      <c r="L64" s="276"/>
      <c r="M64" s="45"/>
      <c r="N64" s="281">
        <f t="shared" si="3"/>
        <v>0</v>
      </c>
      <c r="O64" s="281">
        <f t="shared" si="4"/>
        <v>0</v>
      </c>
      <c r="P64" s="282">
        <f t="shared" si="5"/>
        <v>0</v>
      </c>
      <c r="Q64" s="125"/>
      <c r="R64" s="125"/>
    </row>
    <row r="65" spans="1:18" x14ac:dyDescent="0.3">
      <c r="A65" s="131"/>
      <c r="B65" s="236"/>
      <c r="C65" s="129"/>
      <c r="D65" s="54"/>
      <c r="E65" s="53"/>
      <c r="F65" s="53"/>
      <c r="G65" s="45"/>
      <c r="H65" s="49"/>
      <c r="I65" s="286" t="str">
        <f t="shared" si="2"/>
        <v/>
      </c>
      <c r="J65" s="45"/>
      <c r="K65" s="142"/>
      <c r="L65" s="276"/>
      <c r="M65" s="45"/>
      <c r="N65" s="281">
        <f t="shared" si="3"/>
        <v>0</v>
      </c>
      <c r="O65" s="281">
        <f t="shared" si="4"/>
        <v>0</v>
      </c>
      <c r="P65" s="282">
        <f t="shared" si="5"/>
        <v>0</v>
      </c>
      <c r="Q65" s="125"/>
      <c r="R65" s="125"/>
    </row>
    <row r="66" spans="1:18" x14ac:dyDescent="0.3">
      <c r="A66" s="131"/>
      <c r="B66" s="236"/>
      <c r="C66" s="129"/>
      <c r="D66" s="54"/>
      <c r="E66" s="53"/>
      <c r="F66" s="53"/>
      <c r="G66" s="45"/>
      <c r="H66" s="49"/>
      <c r="I66" s="286" t="str">
        <f t="shared" si="2"/>
        <v/>
      </c>
      <c r="J66" s="45"/>
      <c r="K66" s="142"/>
      <c r="L66" s="276"/>
      <c r="M66" s="45"/>
      <c r="N66" s="281">
        <f t="shared" si="3"/>
        <v>0</v>
      </c>
      <c r="O66" s="281">
        <f t="shared" si="4"/>
        <v>0</v>
      </c>
      <c r="P66" s="282">
        <f t="shared" si="5"/>
        <v>0</v>
      </c>
      <c r="Q66" s="125"/>
      <c r="R66" s="125"/>
    </row>
    <row r="67" spans="1:18" x14ac:dyDescent="0.3">
      <c r="A67" s="131"/>
      <c r="B67" s="236"/>
      <c r="C67" s="129"/>
      <c r="D67" s="54"/>
      <c r="E67" s="53"/>
      <c r="F67" s="53"/>
      <c r="G67" s="45"/>
      <c r="H67" s="49"/>
      <c r="I67" s="286" t="str">
        <f t="shared" si="2"/>
        <v/>
      </c>
      <c r="J67" s="45"/>
      <c r="K67" s="142"/>
      <c r="L67" s="276"/>
      <c r="M67" s="45"/>
      <c r="N67" s="281">
        <f t="shared" si="3"/>
        <v>0</v>
      </c>
      <c r="O67" s="281">
        <f t="shared" si="4"/>
        <v>0</v>
      </c>
      <c r="P67" s="282">
        <f t="shared" si="5"/>
        <v>0</v>
      </c>
      <c r="Q67" s="125"/>
      <c r="R67" s="125"/>
    </row>
    <row r="68" spans="1:18" x14ac:dyDescent="0.3">
      <c r="A68" s="131"/>
      <c r="B68" s="236"/>
      <c r="C68" s="129"/>
      <c r="D68" s="54"/>
      <c r="E68" s="53"/>
      <c r="F68" s="53"/>
      <c r="G68" s="45"/>
      <c r="H68" s="49"/>
      <c r="I68" s="286" t="str">
        <f t="shared" si="2"/>
        <v/>
      </c>
      <c r="J68" s="45"/>
      <c r="K68" s="142"/>
      <c r="L68" s="276"/>
      <c r="M68" s="45"/>
      <c r="N68" s="281">
        <f t="shared" si="3"/>
        <v>0</v>
      </c>
      <c r="O68" s="281">
        <f t="shared" si="4"/>
        <v>0</v>
      </c>
      <c r="P68" s="282">
        <f t="shared" si="5"/>
        <v>0</v>
      </c>
      <c r="Q68" s="125"/>
      <c r="R68" s="125"/>
    </row>
    <row r="69" spans="1:18" x14ac:dyDescent="0.3">
      <c r="A69" s="131"/>
      <c r="B69" s="236"/>
      <c r="C69" s="129"/>
      <c r="D69" s="54"/>
      <c r="E69" s="53"/>
      <c r="F69" s="53"/>
      <c r="G69" s="45"/>
      <c r="H69" s="49"/>
      <c r="I69" s="286" t="str">
        <f t="shared" si="2"/>
        <v/>
      </c>
      <c r="J69" s="45"/>
      <c r="K69" s="142"/>
      <c r="L69" s="276"/>
      <c r="M69" s="45"/>
      <c r="N69" s="281">
        <f t="shared" si="3"/>
        <v>0</v>
      </c>
      <c r="O69" s="281">
        <f t="shared" si="4"/>
        <v>0</v>
      </c>
      <c r="P69" s="282">
        <f t="shared" si="5"/>
        <v>0</v>
      </c>
      <c r="Q69" s="125"/>
      <c r="R69" s="125"/>
    </row>
    <row r="70" spans="1:18" x14ac:dyDescent="0.3">
      <c r="A70" s="131"/>
      <c r="B70" s="236"/>
      <c r="C70" s="129"/>
      <c r="D70" s="54"/>
      <c r="E70" s="53"/>
      <c r="F70" s="53"/>
      <c r="G70" s="45"/>
      <c r="H70" s="49"/>
      <c r="I70" s="286" t="str">
        <f t="shared" si="2"/>
        <v/>
      </c>
      <c r="J70" s="45"/>
      <c r="K70" s="142"/>
      <c r="L70" s="276"/>
      <c r="M70" s="45"/>
      <c r="N70" s="281">
        <f t="shared" si="3"/>
        <v>0</v>
      </c>
      <c r="O70" s="281">
        <f t="shared" si="4"/>
        <v>0</v>
      </c>
      <c r="P70" s="282">
        <f t="shared" si="5"/>
        <v>0</v>
      </c>
      <c r="Q70" s="125"/>
      <c r="R70" s="125"/>
    </row>
    <row r="71" spans="1:18" ht="15" thickBot="1" x14ac:dyDescent="0.35">
      <c r="A71" s="131"/>
      <c r="B71" s="236"/>
      <c r="C71" s="129"/>
      <c r="D71" s="55"/>
      <c r="E71" s="56"/>
      <c r="F71" s="56"/>
      <c r="G71" s="46"/>
      <c r="H71" s="50"/>
      <c r="I71" s="286" t="str">
        <f t="shared" si="2"/>
        <v/>
      </c>
      <c r="J71" s="45"/>
      <c r="K71" s="142"/>
      <c r="L71" s="277"/>
      <c r="M71" s="45"/>
      <c r="N71" s="281">
        <f t="shared" si="3"/>
        <v>0</v>
      </c>
      <c r="O71" s="281">
        <f t="shared" si="4"/>
        <v>0</v>
      </c>
      <c r="P71" s="282">
        <f t="shared" si="5"/>
        <v>0</v>
      </c>
      <c r="Q71" s="125"/>
      <c r="R71" s="125"/>
    </row>
    <row r="72" spans="1:18" s="80" customFormat="1" ht="19.5" customHeight="1" thickBot="1" x14ac:dyDescent="0.35">
      <c r="C72" s="80" t="s">
        <v>88</v>
      </c>
      <c r="E72" s="230"/>
      <c r="F72" s="230"/>
      <c r="G72" s="230"/>
      <c r="H72" s="230"/>
      <c r="I72" s="230"/>
      <c r="J72" s="230"/>
      <c r="K72" s="230"/>
      <c r="L72" s="230"/>
      <c r="M72" s="230"/>
      <c r="N72" s="283">
        <f>SUM(N12:N71)</f>
        <v>0</v>
      </c>
      <c r="O72" s="284">
        <f>SUM(O12:O71)</f>
        <v>0</v>
      </c>
      <c r="P72" s="285"/>
    </row>
    <row r="73" spans="1:18" s="80" customFormat="1" ht="46.2" customHeight="1" x14ac:dyDescent="0.2">
      <c r="C73" s="370" t="s">
        <v>138</v>
      </c>
      <c r="D73" s="371"/>
      <c r="E73" s="371"/>
      <c r="F73" s="371"/>
    </row>
    <row r="74" spans="1:18" s="80" customFormat="1" ht="10.199999999999999" x14ac:dyDescent="0.2">
      <c r="C74" s="80" t="s">
        <v>117</v>
      </c>
    </row>
    <row r="75" spans="1:18" s="80" customFormat="1" ht="10.199999999999999" x14ac:dyDescent="0.2"/>
    <row r="76" spans="1:18" ht="21" customHeight="1" x14ac:dyDescent="0.3"/>
    <row r="77" spans="1:18" x14ac:dyDescent="0.3">
      <c r="A77" s="372" t="s">
        <v>135</v>
      </c>
      <c r="B77" s="373"/>
      <c r="C77" s="374"/>
      <c r="D77" s="375"/>
      <c r="E77" s="362"/>
    </row>
    <row r="78" spans="1:18" x14ac:dyDescent="0.3">
      <c r="A78" s="60" t="s">
        <v>60</v>
      </c>
      <c r="B78" s="61"/>
      <c r="C78" s="376"/>
      <c r="D78" s="377"/>
      <c r="E78" s="362"/>
    </row>
    <row r="79" spans="1:18" x14ac:dyDescent="0.3">
      <c r="A79" s="378" t="s">
        <v>62</v>
      </c>
      <c r="B79" s="379"/>
      <c r="C79" s="376"/>
      <c r="D79" s="380"/>
      <c r="E79" s="362"/>
    </row>
    <row r="80" spans="1:18" x14ac:dyDescent="0.3">
      <c r="A80" s="358" t="s">
        <v>64</v>
      </c>
      <c r="B80" s="359"/>
      <c r="C80" s="361"/>
      <c r="D80" s="362"/>
      <c r="E80" s="362"/>
    </row>
    <row r="81" spans="1:17" x14ac:dyDescent="0.3">
      <c r="A81" s="360"/>
      <c r="B81" s="360"/>
      <c r="C81" s="362"/>
      <c r="D81" s="362"/>
      <c r="E81" s="362"/>
    </row>
    <row r="82" spans="1:17" x14ac:dyDescent="0.3">
      <c r="A82" s="360"/>
      <c r="B82" s="360"/>
      <c r="C82" s="362"/>
      <c r="D82" s="362"/>
      <c r="E82" s="362"/>
    </row>
    <row r="83" spans="1:17" x14ac:dyDescent="0.3">
      <c r="A83" s="360"/>
      <c r="B83" s="360"/>
      <c r="C83" s="362"/>
      <c r="D83" s="362"/>
      <c r="E83" s="362"/>
    </row>
    <row r="85" spans="1:17" x14ac:dyDescent="0.3">
      <c r="Q85" s="89" t="s">
        <v>174</v>
      </c>
    </row>
    <row r="89" spans="1:17" x14ac:dyDescent="0.3">
      <c r="A89" s="287">
        <v>31.1</v>
      </c>
      <c r="B89" s="301" t="s">
        <v>207</v>
      </c>
      <c r="C89" s="62" t="s">
        <v>136</v>
      </c>
    </row>
    <row r="90" spans="1:17" x14ac:dyDescent="0.3">
      <c r="A90" s="287">
        <v>31.79</v>
      </c>
      <c r="B90" s="301" t="s">
        <v>209</v>
      </c>
      <c r="C90" s="62" t="s">
        <v>214</v>
      </c>
    </row>
    <row r="91" spans="1:17" x14ac:dyDescent="0.3">
      <c r="B91" s="301" t="s">
        <v>208</v>
      </c>
    </row>
    <row r="98" spans="3:5" x14ac:dyDescent="0.3">
      <c r="C98" s="90" t="s">
        <v>93</v>
      </c>
      <c r="D98" s="91" t="s">
        <v>66</v>
      </c>
      <c r="E98" s="91" t="s">
        <v>73</v>
      </c>
    </row>
    <row r="99" spans="3:5" x14ac:dyDescent="0.3">
      <c r="C99" s="92" t="s">
        <v>6</v>
      </c>
      <c r="D99" s="91" t="s">
        <v>67</v>
      </c>
      <c r="E99" s="91" t="s">
        <v>74</v>
      </c>
    </row>
    <row r="100" spans="3:5" x14ac:dyDescent="0.3">
      <c r="C100" s="92" t="s">
        <v>7</v>
      </c>
      <c r="D100" s="91"/>
      <c r="E100" s="91" t="s">
        <v>75</v>
      </c>
    </row>
    <row r="101" spans="3:5" x14ac:dyDescent="0.3">
      <c r="C101" s="91"/>
      <c r="D101" s="91"/>
      <c r="E101" s="91" t="s">
        <v>76</v>
      </c>
    </row>
    <row r="102" spans="3:5" x14ac:dyDescent="0.3">
      <c r="E102" s="91" t="s">
        <v>77</v>
      </c>
    </row>
    <row r="103" spans="3:5" x14ac:dyDescent="0.3">
      <c r="E103" s="91" t="s">
        <v>78</v>
      </c>
    </row>
    <row r="104" spans="3:5" x14ac:dyDescent="0.3">
      <c r="E104" s="91" t="s">
        <v>79</v>
      </c>
    </row>
    <row r="105" spans="3:5" x14ac:dyDescent="0.3">
      <c r="E105" s="91" t="s">
        <v>80</v>
      </c>
    </row>
    <row r="106" spans="3:5" x14ac:dyDescent="0.3">
      <c r="E106" s="91" t="s">
        <v>81</v>
      </c>
    </row>
    <row r="107" spans="3:5" x14ac:dyDescent="0.3">
      <c r="E107" s="91" t="s">
        <v>82</v>
      </c>
    </row>
    <row r="108" spans="3:5" x14ac:dyDescent="0.3">
      <c r="E108" s="91" t="s">
        <v>83</v>
      </c>
    </row>
    <row r="109" spans="3:5" x14ac:dyDescent="0.3">
      <c r="E109" s="91" t="s">
        <v>84</v>
      </c>
    </row>
    <row r="110" spans="3:5" x14ac:dyDescent="0.3">
      <c r="E110" s="91" t="s">
        <v>85</v>
      </c>
    </row>
    <row r="111" spans="3:5" x14ac:dyDescent="0.3">
      <c r="E111" s="91" t="s">
        <v>86</v>
      </c>
    </row>
    <row r="112" spans="3:5" x14ac:dyDescent="0.3">
      <c r="E112" s="91" t="s">
        <v>87</v>
      </c>
    </row>
  </sheetData>
  <sheetProtection insertRows="0"/>
  <protectedRanges>
    <protectedRange sqref="N10:N72" name="Plage6"/>
    <protectedRange sqref="D48:H71" name="Plage1"/>
    <protectedRange sqref="L48:L71" name="Plage4"/>
    <protectedRange sqref="C12:C71" name="Plage1_1"/>
    <protectedRange sqref="D12:D47" name="Plage1_2"/>
    <protectedRange sqref="A12:A71" name="Plage1_3"/>
    <protectedRange sqref="E12:E47" name="Plage1_4"/>
    <protectedRange sqref="B12:B71" name="Plage1_5"/>
    <protectedRange sqref="F12:F47" name="Plage1_6"/>
    <protectedRange sqref="G12:G47 J12:J71 M10:M71" name="Plage1_7"/>
    <protectedRange sqref="H12:H47" name="Plage1_8"/>
    <protectedRange sqref="L12:L47" name="Plage4_1"/>
    <protectedRange sqref="K10:K71" name="Plage5"/>
  </protectedRanges>
  <autoFilter ref="C9:Z74"/>
  <mergeCells count="12">
    <mergeCell ref="A80:B83"/>
    <mergeCell ref="C80:E83"/>
    <mergeCell ref="B2:G2"/>
    <mergeCell ref="A4:H4"/>
    <mergeCell ref="A5:H5"/>
    <mergeCell ref="A7:H7"/>
    <mergeCell ref="C73:F73"/>
    <mergeCell ref="A77:B77"/>
    <mergeCell ref="C77:E77"/>
    <mergeCell ref="C78:E78"/>
    <mergeCell ref="A79:B79"/>
    <mergeCell ref="C79:E79"/>
  </mergeCells>
  <dataValidations count="7">
    <dataValidation type="list" allowBlank="1" showInputMessage="1" showErrorMessage="1" sqref="C12:C71">
      <formula1>"Action 1,Action 2, Action 3, Action 4, Action 5, Action 6, Action 7, Action 8, Action 9, Action 10, Action 11, Action 12, Action 13, Action 14, Action 15"</formula1>
    </dataValidation>
    <dataValidation type="list" allowBlank="1" showInputMessage="1" showErrorMessage="1" sqref="B12:B71">
      <formula1>$E$98:$E$112</formula1>
    </dataValidation>
    <dataValidation type="list" allowBlank="1" showInputMessage="1" showErrorMessage="1" sqref="G12:G71 J12:J71 M10:M71">
      <formula1>"heure(s),jour(s)"</formula1>
    </dataValidation>
    <dataValidation type="list" allowBlank="1" showInputMessage="1" showErrorMessage="1" sqref="Q10:Q71">
      <formula1>"oui,non"</formula1>
    </dataValidation>
    <dataValidation type="list" allowBlank="1" showInputMessage="1" showErrorMessage="1" sqref="M8:N8 I7:L7">
      <formula1>$C$76:$C$100</formula1>
    </dataValidation>
    <dataValidation type="list" allowBlank="1" showInputMessage="1" showErrorMessage="1" sqref="K10:K71">
      <formula1>"Nord-Pas-de-Calais,Picardie"</formula1>
    </dataValidation>
    <dataValidation type="list" allowBlank="1" showInputMessage="1" showErrorMessage="1" sqref="R10:R71">
      <formula1>$B$89:$B$91</formula1>
    </dataValidation>
  </dataValidations>
  <pageMargins left="0.7" right="0.7" top="0.75" bottom="0.75" header="0.3" footer="0.3"/>
  <pageSetup paperSize="9" scale="22" fitToHeight="0" orientation="portrait" r:id="rId1"/>
  <colBreaks count="1" manualBreakCount="1">
    <brk id="3" max="86"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Présentation!$B$17:$B$25</xm:f>
          </x14:formula1>
          <xm:sqref>A12:A71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W112"/>
  <sheetViews>
    <sheetView view="pageBreakPreview" zoomScale="75" zoomScaleNormal="100" zoomScaleSheetLayoutView="75" workbookViewId="0">
      <pane ySplit="10" topLeftCell="A11" activePane="bottomLeft" state="frozen"/>
      <selection activeCell="F1" sqref="F1"/>
      <selection pane="bottomLeft" activeCell="Q11" sqref="Q11"/>
    </sheetView>
  </sheetViews>
  <sheetFormatPr baseColWidth="10" defaultColWidth="11.5546875" defaultRowHeight="14.4" x14ac:dyDescent="0.3"/>
  <cols>
    <col min="1" max="1" width="19.6640625" style="62" customWidth="1"/>
    <col min="2" max="2" width="22.33203125" style="62" customWidth="1"/>
    <col min="3" max="3" width="29.109375" style="62" customWidth="1"/>
    <col min="4" max="4" width="18.33203125" style="62" customWidth="1"/>
    <col min="5" max="5" width="24.44140625" style="62" customWidth="1"/>
    <col min="6" max="7" width="24.88671875" style="62" customWidth="1"/>
    <col min="8" max="8" width="19.5546875" style="62" customWidth="1"/>
    <col min="9" max="10" width="20.6640625" style="62" customWidth="1"/>
    <col min="11" max="12" width="15.6640625" style="62" customWidth="1"/>
    <col min="13" max="13" width="21.44140625" style="62" customWidth="1"/>
    <col min="14" max="15" width="18" style="62" customWidth="1"/>
    <col min="16" max="16" width="21.6640625" style="62" customWidth="1"/>
    <col min="17" max="17" width="19.5546875" style="62" customWidth="1"/>
    <col min="18" max="18" width="15.88671875" style="62" customWidth="1"/>
    <col min="19" max="19" width="18.109375" style="303" customWidth="1"/>
    <col min="20" max="20" width="20.6640625" style="62" customWidth="1"/>
    <col min="21" max="21" width="12.33203125" style="62" customWidth="1"/>
    <col min="22" max="16384" width="11.5546875" style="62"/>
  </cols>
  <sheetData>
    <row r="1" spans="1:19" ht="15.6" x14ac:dyDescent="0.3">
      <c r="A1" s="44" t="s">
        <v>184</v>
      </c>
      <c r="B1" s="44"/>
      <c r="C1" s="44"/>
      <c r="D1" s="44"/>
      <c r="E1" s="44"/>
      <c r="F1" s="44"/>
      <c r="G1" s="44"/>
      <c r="H1" s="44"/>
      <c r="I1" s="44"/>
      <c r="J1" s="44"/>
      <c r="K1" s="44"/>
      <c r="L1" s="291"/>
      <c r="M1" s="44"/>
      <c r="N1" s="44"/>
      <c r="O1" s="43"/>
      <c r="P1" s="206"/>
    </row>
    <row r="2" spans="1:19" x14ac:dyDescent="0.3">
      <c r="A2" s="232" t="s">
        <v>51</v>
      </c>
      <c r="B2" s="363" t="str">
        <f>Présentation!A11</f>
        <v>Merci d'indiquer l'intitulé de votre projet ici</v>
      </c>
      <c r="C2" s="364"/>
      <c r="D2" s="364"/>
      <c r="E2" s="364"/>
      <c r="F2" s="364"/>
      <c r="G2" s="364"/>
      <c r="H2" s="233"/>
      <c r="I2" s="63"/>
      <c r="J2" s="63"/>
      <c r="K2" s="206"/>
      <c r="L2" s="289"/>
      <c r="M2" s="206"/>
      <c r="N2" s="206"/>
    </row>
    <row r="3" spans="1:19" x14ac:dyDescent="0.3">
      <c r="A3" s="234" t="s">
        <v>216</v>
      </c>
      <c r="B3" s="234"/>
      <c r="C3" s="234"/>
      <c r="D3" s="234"/>
      <c r="E3" s="234"/>
      <c r="F3" s="199"/>
      <c r="G3" s="199"/>
      <c r="H3" s="199"/>
      <c r="I3" s="206"/>
      <c r="J3" s="206"/>
      <c r="K3" s="206"/>
      <c r="L3" s="289"/>
      <c r="M3" s="206"/>
      <c r="N3" s="206"/>
    </row>
    <row r="4" spans="1:19" ht="18" customHeight="1" x14ac:dyDescent="0.3">
      <c r="A4" s="365" t="s">
        <v>2</v>
      </c>
      <c r="B4" s="366"/>
      <c r="C4" s="366"/>
      <c r="D4" s="366"/>
      <c r="E4" s="366"/>
      <c r="F4" s="366"/>
      <c r="G4" s="366"/>
      <c r="H4" s="366"/>
      <c r="I4" s="207"/>
      <c r="J4" s="207"/>
      <c r="K4" s="207"/>
      <c r="L4" s="290"/>
      <c r="M4" s="207"/>
      <c r="N4" s="207"/>
      <c r="O4" s="207"/>
    </row>
    <row r="5" spans="1:19" ht="23.25" customHeight="1" x14ac:dyDescent="0.3">
      <c r="A5" s="365" t="s">
        <v>47</v>
      </c>
      <c r="B5" s="366"/>
      <c r="C5" s="366"/>
      <c r="D5" s="366"/>
      <c r="E5" s="366"/>
      <c r="F5" s="366"/>
      <c r="G5" s="366"/>
      <c r="H5" s="366"/>
      <c r="I5" s="207"/>
      <c r="J5" s="207"/>
      <c r="K5" s="207"/>
      <c r="L5" s="290"/>
      <c r="M5" s="207"/>
      <c r="N5" s="207"/>
      <c r="O5" s="207"/>
    </row>
    <row r="6" spans="1:19" x14ac:dyDescent="0.3">
      <c r="A6" s="57" t="s">
        <v>112</v>
      </c>
      <c r="B6" s="207"/>
      <c r="C6" s="207"/>
      <c r="D6" s="207"/>
      <c r="E6" s="207"/>
      <c r="F6" s="207"/>
      <c r="G6" s="207"/>
      <c r="H6" s="207"/>
      <c r="I6" s="207"/>
      <c r="J6" s="207"/>
      <c r="K6" s="207"/>
      <c r="L6" s="290"/>
      <c r="M6" s="207"/>
      <c r="N6" s="207"/>
      <c r="O6" s="207"/>
    </row>
    <row r="7" spans="1:19" ht="17.399999999999999" customHeight="1" thickBot="1" x14ac:dyDescent="0.35">
      <c r="A7" s="367" t="s">
        <v>3</v>
      </c>
      <c r="B7" s="368"/>
      <c r="C7" s="368"/>
      <c r="D7" s="368"/>
      <c r="E7" s="368"/>
      <c r="F7" s="368"/>
      <c r="G7" s="368"/>
      <c r="H7" s="369"/>
      <c r="I7" s="288" t="s">
        <v>6</v>
      </c>
      <c r="J7" s="64"/>
      <c r="K7" s="207"/>
      <c r="L7" s="290"/>
      <c r="M7" s="207"/>
      <c r="N7" s="65"/>
      <c r="O7" s="66"/>
    </row>
    <row r="8" spans="1:19" ht="12.6" hidden="1" customHeight="1" thickBot="1" x14ac:dyDescent="0.35">
      <c r="C8" s="58"/>
      <c r="D8" s="58"/>
      <c r="E8" s="58"/>
      <c r="F8" s="58"/>
      <c r="G8" s="58"/>
      <c r="H8" s="58"/>
      <c r="I8" s="58"/>
      <c r="J8" s="58"/>
      <c r="K8" s="67"/>
      <c r="L8" s="67"/>
      <c r="M8" s="64"/>
      <c r="N8" s="207"/>
      <c r="O8" s="207"/>
      <c r="P8" s="65"/>
      <c r="Q8" s="66"/>
    </row>
    <row r="9" spans="1:19" ht="99" customHeight="1" x14ac:dyDescent="0.3">
      <c r="A9" s="68" t="s">
        <v>69</v>
      </c>
      <c r="B9" s="69" t="s">
        <v>114</v>
      </c>
      <c r="C9" s="68" t="s">
        <v>113</v>
      </c>
      <c r="D9" s="68" t="s">
        <v>118</v>
      </c>
      <c r="E9" s="68" t="s">
        <v>38</v>
      </c>
      <c r="F9" s="70" t="s">
        <v>119</v>
      </c>
      <c r="G9" s="71" t="s">
        <v>120</v>
      </c>
      <c r="H9" s="72" t="s">
        <v>116</v>
      </c>
      <c r="I9" s="72" t="s">
        <v>121</v>
      </c>
      <c r="J9" s="73" t="s">
        <v>122</v>
      </c>
      <c r="K9" s="74" t="s">
        <v>201</v>
      </c>
      <c r="L9" s="71" t="s">
        <v>204</v>
      </c>
      <c r="M9" s="73" t="s">
        <v>123</v>
      </c>
      <c r="N9" s="71" t="s">
        <v>124</v>
      </c>
      <c r="O9" s="75" t="s">
        <v>125</v>
      </c>
      <c r="P9" s="68" t="s">
        <v>126</v>
      </c>
      <c r="Q9" s="76" t="s">
        <v>127</v>
      </c>
      <c r="R9" s="76" t="s">
        <v>210</v>
      </c>
      <c r="S9" s="304" t="s">
        <v>211</v>
      </c>
    </row>
    <row r="10" spans="1:19" ht="26.4" x14ac:dyDescent="0.3">
      <c r="A10" s="77" t="s">
        <v>104</v>
      </c>
      <c r="B10" s="78" t="s">
        <v>77</v>
      </c>
      <c r="C10" s="77" t="s">
        <v>102</v>
      </c>
      <c r="D10" s="77" t="s">
        <v>128</v>
      </c>
      <c r="E10" s="77" t="s">
        <v>129</v>
      </c>
      <c r="F10" s="79">
        <v>1607</v>
      </c>
      <c r="G10" s="78" t="s">
        <v>66</v>
      </c>
      <c r="H10" s="141">
        <v>1</v>
      </c>
      <c r="I10" s="77">
        <v>6</v>
      </c>
      <c r="J10" s="77">
        <v>803.5</v>
      </c>
      <c r="K10" s="79" t="s">
        <v>202</v>
      </c>
      <c r="L10" s="293">
        <v>25559.16</v>
      </c>
      <c r="M10" s="79">
        <v>804</v>
      </c>
      <c r="N10" s="78" t="s">
        <v>66</v>
      </c>
      <c r="O10" s="293">
        <f>IF(L10&lt;&gt;0,((L10/J10)*M10),0)</f>
        <v>25575.064891101429</v>
      </c>
      <c r="P10" s="77">
        <v>512.12</v>
      </c>
      <c r="Q10" s="78" t="s">
        <v>136</v>
      </c>
      <c r="R10" s="78" t="s">
        <v>209</v>
      </c>
      <c r="S10" s="305" t="s">
        <v>212</v>
      </c>
    </row>
    <row r="11" spans="1:19" x14ac:dyDescent="0.3">
      <c r="A11" s="131"/>
      <c r="B11" s="236"/>
      <c r="C11" s="129"/>
      <c r="D11" s="130"/>
      <c r="E11" s="132"/>
      <c r="F11" s="133"/>
      <c r="G11" s="45"/>
      <c r="H11" s="134"/>
      <c r="I11" s="135"/>
      <c r="J11" s="126">
        <f t="shared" ref="J11:J23" si="0">(F11*H11/12)*I11</f>
        <v>0</v>
      </c>
      <c r="K11" s="142"/>
      <c r="L11" s="292"/>
      <c r="M11" s="142"/>
      <c r="N11" s="45"/>
      <c r="O11" s="294">
        <f>IF(L11&lt;&gt;0,((L11/J11)*M11),0)</f>
        <v>0</v>
      </c>
      <c r="P11" s="281">
        <f>IF($I$7="Oui",0.15*O11,0)</f>
        <v>0</v>
      </c>
      <c r="Q11" s="125"/>
      <c r="R11" s="125"/>
      <c r="S11" s="302"/>
    </row>
    <row r="12" spans="1:19" ht="15" customHeight="1" x14ac:dyDescent="0.3">
      <c r="A12" s="131"/>
      <c r="B12" s="131"/>
      <c r="C12" s="129"/>
      <c r="D12" s="136"/>
      <c r="E12" s="137"/>
      <c r="F12" s="138"/>
      <c r="G12" s="45"/>
      <c r="H12" s="139"/>
      <c r="I12" s="135"/>
      <c r="J12" s="126">
        <f t="shared" si="0"/>
        <v>0</v>
      </c>
      <c r="K12" s="143"/>
      <c r="L12" s="292"/>
      <c r="M12" s="142"/>
      <c r="N12" s="45"/>
      <c r="O12" s="294">
        <f t="shared" ref="O12:O71" si="1">IF(L12&lt;&gt;0,((L12/J12)*M12),0)</f>
        <v>0</v>
      </c>
      <c r="P12" s="281">
        <f t="shared" ref="P12:P71" si="2">IF($I$7="Oui",0.15*O12,0)</f>
        <v>0</v>
      </c>
      <c r="Q12" s="125"/>
      <c r="R12" s="125"/>
      <c r="S12" s="302"/>
    </row>
    <row r="13" spans="1:19" ht="15" customHeight="1" x14ac:dyDescent="0.3">
      <c r="A13" s="131"/>
      <c r="B13" s="131"/>
      <c r="C13" s="129"/>
      <c r="D13" s="136"/>
      <c r="E13" s="137"/>
      <c r="F13" s="138"/>
      <c r="G13" s="45"/>
      <c r="H13" s="139"/>
      <c r="I13" s="135"/>
      <c r="J13" s="126">
        <f t="shared" si="0"/>
        <v>0</v>
      </c>
      <c r="K13" s="143"/>
      <c r="L13" s="292"/>
      <c r="M13" s="142"/>
      <c r="N13" s="45"/>
      <c r="O13" s="294">
        <f t="shared" si="1"/>
        <v>0</v>
      </c>
      <c r="P13" s="281">
        <f t="shared" si="2"/>
        <v>0</v>
      </c>
      <c r="Q13" s="125"/>
      <c r="R13" s="125"/>
      <c r="S13" s="302"/>
    </row>
    <row r="14" spans="1:19" ht="15" customHeight="1" x14ac:dyDescent="0.3">
      <c r="A14" s="131"/>
      <c r="B14" s="131"/>
      <c r="C14" s="129"/>
      <c r="D14" s="136"/>
      <c r="E14" s="137"/>
      <c r="F14" s="138"/>
      <c r="G14" s="45"/>
      <c r="H14" s="139"/>
      <c r="I14" s="135"/>
      <c r="J14" s="126">
        <f t="shared" si="0"/>
        <v>0</v>
      </c>
      <c r="K14" s="143"/>
      <c r="L14" s="292"/>
      <c r="M14" s="142"/>
      <c r="N14" s="45"/>
      <c r="O14" s="294">
        <f t="shared" si="1"/>
        <v>0</v>
      </c>
      <c r="P14" s="281">
        <f t="shared" si="2"/>
        <v>0</v>
      </c>
      <c r="Q14" s="125"/>
      <c r="R14" s="125"/>
      <c r="S14" s="302"/>
    </row>
    <row r="15" spans="1:19" ht="15" customHeight="1" x14ac:dyDescent="0.3">
      <c r="A15" s="131"/>
      <c r="B15" s="131"/>
      <c r="C15" s="129"/>
      <c r="D15" s="136"/>
      <c r="E15" s="132"/>
      <c r="F15" s="138"/>
      <c r="G15" s="45"/>
      <c r="H15" s="139"/>
      <c r="I15" s="135"/>
      <c r="J15" s="126">
        <f t="shared" si="0"/>
        <v>0</v>
      </c>
      <c r="K15" s="143"/>
      <c r="L15" s="292"/>
      <c r="M15" s="142"/>
      <c r="N15" s="45"/>
      <c r="O15" s="294">
        <f t="shared" si="1"/>
        <v>0</v>
      </c>
      <c r="P15" s="281">
        <f t="shared" si="2"/>
        <v>0</v>
      </c>
      <c r="Q15" s="125"/>
      <c r="R15" s="125"/>
      <c r="S15" s="302"/>
    </row>
    <row r="16" spans="1:19" ht="15" customHeight="1" x14ac:dyDescent="0.3">
      <c r="A16" s="131"/>
      <c r="B16" s="131"/>
      <c r="C16" s="129"/>
      <c r="D16" s="136"/>
      <c r="E16" s="132"/>
      <c r="F16" s="138"/>
      <c r="G16" s="45"/>
      <c r="H16" s="139"/>
      <c r="I16" s="135"/>
      <c r="J16" s="126">
        <f t="shared" si="0"/>
        <v>0</v>
      </c>
      <c r="K16" s="143"/>
      <c r="L16" s="292"/>
      <c r="M16" s="142"/>
      <c r="N16" s="45"/>
      <c r="O16" s="294">
        <f t="shared" si="1"/>
        <v>0</v>
      </c>
      <c r="P16" s="281">
        <f t="shared" si="2"/>
        <v>0</v>
      </c>
      <c r="Q16" s="125"/>
      <c r="R16" s="125"/>
      <c r="S16" s="302"/>
    </row>
    <row r="17" spans="1:19" ht="15" customHeight="1" x14ac:dyDescent="0.3">
      <c r="A17" s="131"/>
      <c r="B17" s="131"/>
      <c r="C17" s="129"/>
      <c r="D17" s="136"/>
      <c r="E17" s="137"/>
      <c r="F17" s="138"/>
      <c r="G17" s="45"/>
      <c r="H17" s="139"/>
      <c r="I17" s="135"/>
      <c r="J17" s="126">
        <f t="shared" si="0"/>
        <v>0</v>
      </c>
      <c r="K17" s="143"/>
      <c r="L17" s="292"/>
      <c r="M17" s="142"/>
      <c r="N17" s="45"/>
      <c r="O17" s="294">
        <f t="shared" si="1"/>
        <v>0</v>
      </c>
      <c r="P17" s="281">
        <f t="shared" si="2"/>
        <v>0</v>
      </c>
      <c r="Q17" s="125"/>
      <c r="R17" s="125"/>
      <c r="S17" s="302"/>
    </row>
    <row r="18" spans="1:19" ht="15" customHeight="1" x14ac:dyDescent="0.3">
      <c r="A18" s="131"/>
      <c r="B18" s="131"/>
      <c r="C18" s="129"/>
      <c r="D18" s="136"/>
      <c r="E18" s="137"/>
      <c r="F18" s="138"/>
      <c r="G18" s="45"/>
      <c r="H18" s="139"/>
      <c r="I18" s="135"/>
      <c r="J18" s="126">
        <f t="shared" si="0"/>
        <v>0</v>
      </c>
      <c r="K18" s="143"/>
      <c r="L18" s="292"/>
      <c r="M18" s="142"/>
      <c r="N18" s="45"/>
      <c r="O18" s="294">
        <f t="shared" si="1"/>
        <v>0</v>
      </c>
      <c r="P18" s="281">
        <f t="shared" si="2"/>
        <v>0</v>
      </c>
      <c r="Q18" s="125"/>
      <c r="R18" s="125"/>
      <c r="S18" s="302"/>
    </row>
    <row r="19" spans="1:19" ht="15" customHeight="1" x14ac:dyDescent="0.3">
      <c r="A19" s="131"/>
      <c r="B19" s="131"/>
      <c r="C19" s="129"/>
      <c r="D19" s="136"/>
      <c r="E19" s="137"/>
      <c r="F19" s="138"/>
      <c r="G19" s="45"/>
      <c r="H19" s="139"/>
      <c r="I19" s="135"/>
      <c r="J19" s="126">
        <f t="shared" si="0"/>
        <v>0</v>
      </c>
      <c r="K19" s="143"/>
      <c r="L19" s="292"/>
      <c r="M19" s="142"/>
      <c r="N19" s="45"/>
      <c r="O19" s="294">
        <f t="shared" si="1"/>
        <v>0</v>
      </c>
      <c r="P19" s="281">
        <f t="shared" si="2"/>
        <v>0</v>
      </c>
      <c r="Q19" s="125"/>
      <c r="R19" s="125"/>
      <c r="S19" s="302"/>
    </row>
    <row r="20" spans="1:19" ht="15" customHeight="1" x14ac:dyDescent="0.3">
      <c r="A20" s="131"/>
      <c r="B20" s="131"/>
      <c r="C20" s="129"/>
      <c r="D20" s="136"/>
      <c r="E20" s="137"/>
      <c r="F20" s="138"/>
      <c r="G20" s="45"/>
      <c r="H20" s="139"/>
      <c r="I20" s="135"/>
      <c r="J20" s="126">
        <f t="shared" si="0"/>
        <v>0</v>
      </c>
      <c r="K20" s="143"/>
      <c r="L20" s="292"/>
      <c r="M20" s="142"/>
      <c r="N20" s="45"/>
      <c r="O20" s="294">
        <f t="shared" si="1"/>
        <v>0</v>
      </c>
      <c r="P20" s="281">
        <f t="shared" si="2"/>
        <v>0</v>
      </c>
      <c r="Q20" s="125"/>
      <c r="R20" s="125"/>
      <c r="S20" s="302"/>
    </row>
    <row r="21" spans="1:19" ht="15" customHeight="1" x14ac:dyDescent="0.3">
      <c r="A21" s="131"/>
      <c r="B21" s="131"/>
      <c r="C21" s="129"/>
      <c r="D21" s="136"/>
      <c r="E21" s="137"/>
      <c r="F21" s="138"/>
      <c r="G21" s="45"/>
      <c r="H21" s="139"/>
      <c r="I21" s="135"/>
      <c r="J21" s="126">
        <f t="shared" si="0"/>
        <v>0</v>
      </c>
      <c r="K21" s="143"/>
      <c r="L21" s="292"/>
      <c r="M21" s="142"/>
      <c r="N21" s="45"/>
      <c r="O21" s="294">
        <f t="shared" si="1"/>
        <v>0</v>
      </c>
      <c r="P21" s="281">
        <f t="shared" si="2"/>
        <v>0</v>
      </c>
      <c r="Q21" s="125"/>
      <c r="R21" s="125"/>
      <c r="S21" s="302"/>
    </row>
    <row r="22" spans="1:19" ht="15" customHeight="1" x14ac:dyDescent="0.3">
      <c r="A22" s="131"/>
      <c r="B22" s="131"/>
      <c r="C22" s="129"/>
      <c r="D22" s="140"/>
      <c r="E22" s="140"/>
      <c r="F22" s="138"/>
      <c r="G22" s="45"/>
      <c r="H22" s="139"/>
      <c r="I22" s="135"/>
      <c r="J22" s="126">
        <f t="shared" si="0"/>
        <v>0</v>
      </c>
      <c r="K22" s="143"/>
      <c r="L22" s="292"/>
      <c r="M22" s="142"/>
      <c r="N22" s="45"/>
      <c r="O22" s="294">
        <f t="shared" si="1"/>
        <v>0</v>
      </c>
      <c r="P22" s="281">
        <f t="shared" si="2"/>
        <v>0</v>
      </c>
      <c r="Q22" s="125"/>
      <c r="R22" s="125"/>
      <c r="S22" s="302"/>
    </row>
    <row r="23" spans="1:19" ht="15" customHeight="1" x14ac:dyDescent="0.3">
      <c r="A23" s="131"/>
      <c r="B23" s="131"/>
      <c r="C23" s="129"/>
      <c r="D23" s="137"/>
      <c r="E23" s="137"/>
      <c r="F23" s="138"/>
      <c r="G23" s="45"/>
      <c r="H23" s="139"/>
      <c r="I23" s="135"/>
      <c r="J23" s="126">
        <f t="shared" si="0"/>
        <v>0</v>
      </c>
      <c r="K23" s="143"/>
      <c r="L23" s="292"/>
      <c r="M23" s="142"/>
      <c r="N23" s="45"/>
      <c r="O23" s="294">
        <f t="shared" si="1"/>
        <v>0</v>
      </c>
      <c r="P23" s="281">
        <f t="shared" si="2"/>
        <v>0</v>
      </c>
      <c r="Q23" s="125"/>
      <c r="R23" s="125"/>
      <c r="S23" s="302"/>
    </row>
    <row r="24" spans="1:19" ht="15" customHeight="1" x14ac:dyDescent="0.3">
      <c r="A24" s="52"/>
      <c r="B24" s="52"/>
      <c r="C24" s="51"/>
      <c r="D24" s="54"/>
      <c r="E24" s="54"/>
      <c r="F24" s="94"/>
      <c r="G24" s="45"/>
      <c r="H24" s="49"/>
      <c r="I24" s="93"/>
      <c r="J24" s="126">
        <f t="shared" ref="J24:J71" si="3">(F24*H24/12)*I24</f>
        <v>0</v>
      </c>
      <c r="K24" s="144"/>
      <c r="L24" s="292"/>
      <c r="M24" s="145"/>
      <c r="N24" s="45"/>
      <c r="O24" s="294">
        <f t="shared" si="1"/>
        <v>0</v>
      </c>
      <c r="P24" s="281">
        <f t="shared" si="2"/>
        <v>0</v>
      </c>
      <c r="Q24" s="125"/>
      <c r="R24" s="125"/>
      <c r="S24" s="302"/>
    </row>
    <row r="25" spans="1:19" ht="15" customHeight="1" x14ac:dyDescent="0.3">
      <c r="A25" s="52"/>
      <c r="B25" s="52"/>
      <c r="C25" s="51"/>
      <c r="D25" s="54"/>
      <c r="E25" s="54"/>
      <c r="F25" s="94"/>
      <c r="G25" s="45"/>
      <c r="H25" s="49"/>
      <c r="I25" s="93"/>
      <c r="J25" s="126">
        <f t="shared" si="3"/>
        <v>0</v>
      </c>
      <c r="K25" s="144"/>
      <c r="L25" s="292"/>
      <c r="M25" s="145"/>
      <c r="N25" s="45"/>
      <c r="O25" s="294">
        <f t="shared" si="1"/>
        <v>0</v>
      </c>
      <c r="P25" s="281">
        <f t="shared" si="2"/>
        <v>0</v>
      </c>
      <c r="Q25" s="125"/>
      <c r="R25" s="125"/>
      <c r="S25" s="302"/>
    </row>
    <row r="26" spans="1:19" ht="15" customHeight="1" x14ac:dyDescent="0.3">
      <c r="A26" s="52"/>
      <c r="B26" s="52"/>
      <c r="C26" s="51"/>
      <c r="D26" s="54"/>
      <c r="E26" s="54"/>
      <c r="F26" s="94"/>
      <c r="G26" s="45"/>
      <c r="H26" s="49"/>
      <c r="I26" s="93"/>
      <c r="J26" s="126">
        <f t="shared" si="3"/>
        <v>0</v>
      </c>
      <c r="K26" s="144"/>
      <c r="L26" s="292"/>
      <c r="M26" s="145"/>
      <c r="N26" s="45"/>
      <c r="O26" s="294">
        <f t="shared" si="1"/>
        <v>0</v>
      </c>
      <c r="P26" s="281">
        <f t="shared" si="2"/>
        <v>0</v>
      </c>
      <c r="Q26" s="125"/>
      <c r="R26" s="125"/>
      <c r="S26" s="302"/>
    </row>
    <row r="27" spans="1:19" ht="15" customHeight="1" x14ac:dyDescent="0.3">
      <c r="A27" s="52"/>
      <c r="B27" s="52"/>
      <c r="C27" s="51"/>
      <c r="D27" s="54"/>
      <c r="E27" s="54"/>
      <c r="F27" s="94"/>
      <c r="G27" s="45"/>
      <c r="H27" s="49"/>
      <c r="I27" s="93"/>
      <c r="J27" s="126">
        <f t="shared" ref="J27:J51" si="4">(F27*H27/12)*I27</f>
        <v>0</v>
      </c>
      <c r="K27" s="144"/>
      <c r="L27" s="292"/>
      <c r="M27" s="145"/>
      <c r="N27" s="45"/>
      <c r="O27" s="294">
        <f t="shared" si="1"/>
        <v>0</v>
      </c>
      <c r="P27" s="281">
        <f t="shared" si="2"/>
        <v>0</v>
      </c>
      <c r="Q27" s="125"/>
      <c r="R27" s="125"/>
      <c r="S27" s="302"/>
    </row>
    <row r="28" spans="1:19" ht="15" customHeight="1" x14ac:dyDescent="0.3">
      <c r="A28" s="52"/>
      <c r="B28" s="52"/>
      <c r="C28" s="51"/>
      <c r="D28" s="54"/>
      <c r="E28" s="54"/>
      <c r="F28" s="94"/>
      <c r="G28" s="45"/>
      <c r="H28" s="49"/>
      <c r="I28" s="93"/>
      <c r="J28" s="126">
        <f t="shared" si="4"/>
        <v>0</v>
      </c>
      <c r="K28" s="144"/>
      <c r="L28" s="292"/>
      <c r="M28" s="145"/>
      <c r="N28" s="45"/>
      <c r="O28" s="294">
        <f t="shared" si="1"/>
        <v>0</v>
      </c>
      <c r="P28" s="281">
        <f t="shared" si="2"/>
        <v>0</v>
      </c>
      <c r="Q28" s="125"/>
      <c r="R28" s="125"/>
      <c r="S28" s="302"/>
    </row>
    <row r="29" spans="1:19" ht="15" customHeight="1" x14ac:dyDescent="0.3">
      <c r="A29" s="52"/>
      <c r="B29" s="52"/>
      <c r="C29" s="51"/>
      <c r="D29" s="54"/>
      <c r="E29" s="54"/>
      <c r="F29" s="94"/>
      <c r="G29" s="45"/>
      <c r="H29" s="49"/>
      <c r="I29" s="93"/>
      <c r="J29" s="126">
        <f t="shared" si="4"/>
        <v>0</v>
      </c>
      <c r="K29" s="144"/>
      <c r="L29" s="292"/>
      <c r="M29" s="145"/>
      <c r="N29" s="45"/>
      <c r="O29" s="294">
        <f t="shared" si="1"/>
        <v>0</v>
      </c>
      <c r="P29" s="281">
        <f t="shared" si="2"/>
        <v>0</v>
      </c>
      <c r="Q29" s="125"/>
      <c r="R29" s="125"/>
      <c r="S29" s="302"/>
    </row>
    <row r="30" spans="1:19" ht="15" customHeight="1" x14ac:dyDescent="0.3">
      <c r="A30" s="52"/>
      <c r="B30" s="52"/>
      <c r="C30" s="51"/>
      <c r="D30" s="54"/>
      <c r="E30" s="54"/>
      <c r="F30" s="94"/>
      <c r="G30" s="45"/>
      <c r="H30" s="49"/>
      <c r="I30" s="93"/>
      <c r="J30" s="126">
        <f t="shared" si="4"/>
        <v>0</v>
      </c>
      <c r="K30" s="144"/>
      <c r="L30" s="292"/>
      <c r="M30" s="145"/>
      <c r="N30" s="45"/>
      <c r="O30" s="294">
        <f t="shared" si="1"/>
        <v>0</v>
      </c>
      <c r="P30" s="281">
        <f t="shared" si="2"/>
        <v>0</v>
      </c>
      <c r="Q30" s="125"/>
      <c r="R30" s="125"/>
      <c r="S30" s="302"/>
    </row>
    <row r="31" spans="1:19" ht="15" customHeight="1" x14ac:dyDescent="0.3">
      <c r="A31" s="52"/>
      <c r="B31" s="52"/>
      <c r="C31" s="51"/>
      <c r="D31" s="54"/>
      <c r="E31" s="54"/>
      <c r="F31" s="94"/>
      <c r="G31" s="45"/>
      <c r="H31" s="49"/>
      <c r="I31" s="93"/>
      <c r="J31" s="126">
        <f t="shared" si="4"/>
        <v>0</v>
      </c>
      <c r="K31" s="144"/>
      <c r="L31" s="292"/>
      <c r="M31" s="145"/>
      <c r="N31" s="45"/>
      <c r="O31" s="294">
        <f t="shared" si="1"/>
        <v>0</v>
      </c>
      <c r="P31" s="281">
        <f t="shared" si="2"/>
        <v>0</v>
      </c>
      <c r="Q31" s="125"/>
      <c r="R31" s="125"/>
      <c r="S31" s="302"/>
    </row>
    <row r="32" spans="1:19" ht="15" customHeight="1" x14ac:dyDescent="0.3">
      <c r="A32" s="52"/>
      <c r="B32" s="52"/>
      <c r="C32" s="51"/>
      <c r="D32" s="54"/>
      <c r="E32" s="54"/>
      <c r="F32" s="94"/>
      <c r="G32" s="45"/>
      <c r="H32" s="49"/>
      <c r="I32" s="93"/>
      <c r="J32" s="126">
        <f t="shared" si="4"/>
        <v>0</v>
      </c>
      <c r="K32" s="144"/>
      <c r="L32" s="292"/>
      <c r="M32" s="145"/>
      <c r="N32" s="45"/>
      <c r="O32" s="294">
        <f t="shared" si="1"/>
        <v>0</v>
      </c>
      <c r="P32" s="281">
        <f t="shared" si="2"/>
        <v>0</v>
      </c>
      <c r="Q32" s="125"/>
      <c r="R32" s="125"/>
      <c r="S32" s="302"/>
    </row>
    <row r="33" spans="1:19" ht="15" customHeight="1" x14ac:dyDescent="0.3">
      <c r="A33" s="52"/>
      <c r="B33" s="52"/>
      <c r="C33" s="51"/>
      <c r="D33" s="54"/>
      <c r="E33" s="54"/>
      <c r="F33" s="94"/>
      <c r="G33" s="45"/>
      <c r="H33" s="49"/>
      <c r="I33" s="93"/>
      <c r="J33" s="126">
        <f t="shared" si="4"/>
        <v>0</v>
      </c>
      <c r="K33" s="144"/>
      <c r="L33" s="292"/>
      <c r="M33" s="145"/>
      <c r="N33" s="45"/>
      <c r="O33" s="294">
        <f t="shared" si="1"/>
        <v>0</v>
      </c>
      <c r="P33" s="281">
        <f t="shared" si="2"/>
        <v>0</v>
      </c>
      <c r="Q33" s="125"/>
      <c r="R33" s="125"/>
      <c r="S33" s="302"/>
    </row>
    <row r="34" spans="1:19" ht="15" customHeight="1" x14ac:dyDescent="0.3">
      <c r="A34" s="52"/>
      <c r="B34" s="52"/>
      <c r="C34" s="51"/>
      <c r="D34" s="54"/>
      <c r="E34" s="54"/>
      <c r="F34" s="94"/>
      <c r="G34" s="45"/>
      <c r="H34" s="49"/>
      <c r="I34" s="93"/>
      <c r="J34" s="126">
        <f t="shared" si="4"/>
        <v>0</v>
      </c>
      <c r="K34" s="144"/>
      <c r="L34" s="292"/>
      <c r="M34" s="145"/>
      <c r="N34" s="45"/>
      <c r="O34" s="294">
        <f t="shared" si="1"/>
        <v>0</v>
      </c>
      <c r="P34" s="281">
        <f t="shared" si="2"/>
        <v>0</v>
      </c>
      <c r="Q34" s="125"/>
      <c r="R34" s="125"/>
      <c r="S34" s="302"/>
    </row>
    <row r="35" spans="1:19" ht="15" customHeight="1" x14ac:dyDescent="0.3">
      <c r="A35" s="52"/>
      <c r="B35" s="52"/>
      <c r="C35" s="51"/>
      <c r="D35" s="54"/>
      <c r="E35" s="54"/>
      <c r="F35" s="94"/>
      <c r="G35" s="45"/>
      <c r="H35" s="49"/>
      <c r="I35" s="93"/>
      <c r="J35" s="126">
        <f t="shared" si="4"/>
        <v>0</v>
      </c>
      <c r="K35" s="144"/>
      <c r="L35" s="292"/>
      <c r="M35" s="145"/>
      <c r="N35" s="45"/>
      <c r="O35" s="294">
        <f t="shared" si="1"/>
        <v>0</v>
      </c>
      <c r="P35" s="281">
        <f t="shared" si="2"/>
        <v>0</v>
      </c>
      <c r="Q35" s="125"/>
      <c r="R35" s="125"/>
      <c r="S35" s="302"/>
    </row>
    <row r="36" spans="1:19" ht="15" customHeight="1" x14ac:dyDescent="0.3">
      <c r="A36" s="52"/>
      <c r="B36" s="52"/>
      <c r="C36" s="51"/>
      <c r="D36" s="54"/>
      <c r="E36" s="54"/>
      <c r="F36" s="94"/>
      <c r="G36" s="45"/>
      <c r="H36" s="49"/>
      <c r="I36" s="93"/>
      <c r="J36" s="126">
        <f t="shared" si="4"/>
        <v>0</v>
      </c>
      <c r="K36" s="144"/>
      <c r="L36" s="292"/>
      <c r="M36" s="145"/>
      <c r="N36" s="45"/>
      <c r="O36" s="294">
        <f t="shared" si="1"/>
        <v>0</v>
      </c>
      <c r="P36" s="281">
        <f t="shared" si="2"/>
        <v>0</v>
      </c>
      <c r="Q36" s="125"/>
      <c r="R36" s="125"/>
      <c r="S36" s="302"/>
    </row>
    <row r="37" spans="1:19" ht="15" customHeight="1" x14ac:dyDescent="0.3">
      <c r="A37" s="52"/>
      <c r="B37" s="52"/>
      <c r="C37" s="51"/>
      <c r="D37" s="54"/>
      <c r="E37" s="54"/>
      <c r="F37" s="94"/>
      <c r="G37" s="45"/>
      <c r="H37" s="49"/>
      <c r="I37" s="93"/>
      <c r="J37" s="126">
        <f t="shared" si="4"/>
        <v>0</v>
      </c>
      <c r="K37" s="144"/>
      <c r="L37" s="292"/>
      <c r="M37" s="145"/>
      <c r="N37" s="45"/>
      <c r="O37" s="294">
        <f t="shared" si="1"/>
        <v>0</v>
      </c>
      <c r="P37" s="281">
        <f t="shared" si="2"/>
        <v>0</v>
      </c>
      <c r="Q37" s="125"/>
      <c r="R37" s="125"/>
      <c r="S37" s="302"/>
    </row>
    <row r="38" spans="1:19" ht="15" customHeight="1" x14ac:dyDescent="0.3">
      <c r="A38" s="52"/>
      <c r="B38" s="52"/>
      <c r="C38" s="51"/>
      <c r="D38" s="54"/>
      <c r="E38" s="54"/>
      <c r="F38" s="94"/>
      <c r="G38" s="45"/>
      <c r="H38" s="49"/>
      <c r="I38" s="93"/>
      <c r="J38" s="126">
        <f t="shared" si="4"/>
        <v>0</v>
      </c>
      <c r="K38" s="144"/>
      <c r="L38" s="292"/>
      <c r="M38" s="145"/>
      <c r="N38" s="45"/>
      <c r="O38" s="294">
        <f t="shared" si="1"/>
        <v>0</v>
      </c>
      <c r="P38" s="281">
        <f t="shared" si="2"/>
        <v>0</v>
      </c>
      <c r="Q38" s="125"/>
      <c r="R38" s="125"/>
      <c r="S38" s="302"/>
    </row>
    <row r="39" spans="1:19" ht="15" customHeight="1" x14ac:dyDescent="0.3">
      <c r="A39" s="52"/>
      <c r="B39" s="52"/>
      <c r="C39" s="51"/>
      <c r="D39" s="54"/>
      <c r="E39" s="54"/>
      <c r="F39" s="94"/>
      <c r="G39" s="45"/>
      <c r="H39" s="49"/>
      <c r="I39" s="93"/>
      <c r="J39" s="126">
        <f t="shared" si="4"/>
        <v>0</v>
      </c>
      <c r="K39" s="144"/>
      <c r="L39" s="292"/>
      <c r="M39" s="145"/>
      <c r="N39" s="45"/>
      <c r="O39" s="294">
        <f t="shared" si="1"/>
        <v>0</v>
      </c>
      <c r="P39" s="281">
        <f t="shared" si="2"/>
        <v>0</v>
      </c>
      <c r="Q39" s="125"/>
      <c r="R39" s="125"/>
      <c r="S39" s="302"/>
    </row>
    <row r="40" spans="1:19" ht="15" customHeight="1" x14ac:dyDescent="0.3">
      <c r="A40" s="52"/>
      <c r="B40" s="52"/>
      <c r="C40" s="51"/>
      <c r="D40" s="54"/>
      <c r="E40" s="54"/>
      <c r="F40" s="94"/>
      <c r="G40" s="45"/>
      <c r="H40" s="49"/>
      <c r="I40" s="93"/>
      <c r="J40" s="126">
        <f t="shared" si="4"/>
        <v>0</v>
      </c>
      <c r="K40" s="144"/>
      <c r="L40" s="292"/>
      <c r="M40" s="145"/>
      <c r="N40" s="45"/>
      <c r="O40" s="294">
        <f t="shared" si="1"/>
        <v>0</v>
      </c>
      <c r="P40" s="281">
        <f t="shared" si="2"/>
        <v>0</v>
      </c>
      <c r="Q40" s="125"/>
      <c r="R40" s="125"/>
      <c r="S40" s="302"/>
    </row>
    <row r="41" spans="1:19" ht="15" customHeight="1" x14ac:dyDescent="0.3">
      <c r="A41" s="52"/>
      <c r="B41" s="52"/>
      <c r="C41" s="51"/>
      <c r="D41" s="54"/>
      <c r="E41" s="54"/>
      <c r="F41" s="94"/>
      <c r="G41" s="45"/>
      <c r="H41" s="49"/>
      <c r="I41" s="93"/>
      <c r="J41" s="126">
        <f t="shared" si="4"/>
        <v>0</v>
      </c>
      <c r="K41" s="144"/>
      <c r="L41" s="292"/>
      <c r="M41" s="145"/>
      <c r="N41" s="45"/>
      <c r="O41" s="294">
        <f t="shared" si="1"/>
        <v>0</v>
      </c>
      <c r="P41" s="281">
        <f t="shared" si="2"/>
        <v>0</v>
      </c>
      <c r="Q41" s="125"/>
      <c r="R41" s="125"/>
      <c r="S41" s="302"/>
    </row>
    <row r="42" spans="1:19" ht="15" customHeight="1" x14ac:dyDescent="0.3">
      <c r="A42" s="52"/>
      <c r="B42" s="52"/>
      <c r="C42" s="51"/>
      <c r="D42" s="54"/>
      <c r="E42" s="54"/>
      <c r="F42" s="94"/>
      <c r="G42" s="45"/>
      <c r="H42" s="49"/>
      <c r="I42" s="93"/>
      <c r="J42" s="126">
        <f t="shared" si="4"/>
        <v>0</v>
      </c>
      <c r="K42" s="144"/>
      <c r="L42" s="292"/>
      <c r="M42" s="145"/>
      <c r="N42" s="45"/>
      <c r="O42" s="294">
        <f t="shared" si="1"/>
        <v>0</v>
      </c>
      <c r="P42" s="281">
        <f t="shared" si="2"/>
        <v>0</v>
      </c>
      <c r="Q42" s="125"/>
      <c r="R42" s="125"/>
      <c r="S42" s="302"/>
    </row>
    <row r="43" spans="1:19" ht="15" customHeight="1" x14ac:dyDescent="0.3">
      <c r="A43" s="52"/>
      <c r="B43" s="52"/>
      <c r="C43" s="51"/>
      <c r="D43" s="54"/>
      <c r="E43" s="54"/>
      <c r="F43" s="94"/>
      <c r="G43" s="45"/>
      <c r="H43" s="49"/>
      <c r="I43" s="93"/>
      <c r="J43" s="126">
        <f t="shared" si="4"/>
        <v>0</v>
      </c>
      <c r="K43" s="144"/>
      <c r="L43" s="292"/>
      <c r="M43" s="145"/>
      <c r="N43" s="45"/>
      <c r="O43" s="294">
        <f t="shared" si="1"/>
        <v>0</v>
      </c>
      <c r="P43" s="281">
        <f t="shared" si="2"/>
        <v>0</v>
      </c>
      <c r="Q43" s="125"/>
      <c r="R43" s="125"/>
      <c r="S43" s="302"/>
    </row>
    <row r="44" spans="1:19" ht="15" customHeight="1" x14ac:dyDescent="0.3">
      <c r="A44" s="52"/>
      <c r="B44" s="52"/>
      <c r="C44" s="51"/>
      <c r="D44" s="54"/>
      <c r="E44" s="54"/>
      <c r="F44" s="94"/>
      <c r="G44" s="45"/>
      <c r="H44" s="49"/>
      <c r="I44" s="93"/>
      <c r="J44" s="126">
        <f t="shared" si="4"/>
        <v>0</v>
      </c>
      <c r="K44" s="144"/>
      <c r="L44" s="292"/>
      <c r="M44" s="145"/>
      <c r="N44" s="45"/>
      <c r="O44" s="294">
        <f t="shared" si="1"/>
        <v>0</v>
      </c>
      <c r="P44" s="281">
        <f t="shared" si="2"/>
        <v>0</v>
      </c>
      <c r="Q44" s="125"/>
      <c r="R44" s="125"/>
      <c r="S44" s="302"/>
    </row>
    <row r="45" spans="1:19" ht="15" customHeight="1" x14ac:dyDescent="0.3">
      <c r="A45" s="52"/>
      <c r="B45" s="52"/>
      <c r="C45" s="51"/>
      <c r="D45" s="54"/>
      <c r="E45" s="54"/>
      <c r="F45" s="94"/>
      <c r="G45" s="45"/>
      <c r="H45" s="49"/>
      <c r="I45" s="93"/>
      <c r="J45" s="126">
        <f t="shared" si="4"/>
        <v>0</v>
      </c>
      <c r="K45" s="144"/>
      <c r="L45" s="292"/>
      <c r="M45" s="145"/>
      <c r="N45" s="45"/>
      <c r="O45" s="294">
        <f t="shared" si="1"/>
        <v>0</v>
      </c>
      <c r="P45" s="281">
        <f t="shared" si="2"/>
        <v>0</v>
      </c>
      <c r="Q45" s="125"/>
      <c r="R45" s="125"/>
      <c r="S45" s="302"/>
    </row>
    <row r="46" spans="1:19" ht="15" customHeight="1" x14ac:dyDescent="0.3">
      <c r="A46" s="52"/>
      <c r="B46" s="52"/>
      <c r="C46" s="51"/>
      <c r="D46" s="54"/>
      <c r="E46" s="54"/>
      <c r="F46" s="94"/>
      <c r="G46" s="45"/>
      <c r="H46" s="49"/>
      <c r="I46" s="93"/>
      <c r="J46" s="126">
        <f t="shared" si="4"/>
        <v>0</v>
      </c>
      <c r="K46" s="144"/>
      <c r="L46" s="292"/>
      <c r="M46" s="145"/>
      <c r="N46" s="45"/>
      <c r="O46" s="294">
        <f t="shared" si="1"/>
        <v>0</v>
      </c>
      <c r="P46" s="281">
        <f t="shared" si="2"/>
        <v>0</v>
      </c>
      <c r="Q46" s="125"/>
      <c r="R46" s="125"/>
      <c r="S46" s="302"/>
    </row>
    <row r="47" spans="1:19" ht="15" customHeight="1" x14ac:dyDescent="0.3">
      <c r="A47" s="52"/>
      <c r="B47" s="52"/>
      <c r="C47" s="51"/>
      <c r="D47" s="54"/>
      <c r="E47" s="54"/>
      <c r="F47" s="94"/>
      <c r="G47" s="45"/>
      <c r="H47" s="49"/>
      <c r="I47" s="93"/>
      <c r="J47" s="126">
        <f t="shared" si="4"/>
        <v>0</v>
      </c>
      <c r="K47" s="144"/>
      <c r="L47" s="292"/>
      <c r="M47" s="145"/>
      <c r="N47" s="45"/>
      <c r="O47" s="294">
        <f t="shared" si="1"/>
        <v>0</v>
      </c>
      <c r="P47" s="281">
        <f t="shared" si="2"/>
        <v>0</v>
      </c>
      <c r="Q47" s="125"/>
      <c r="R47" s="125"/>
      <c r="S47" s="302"/>
    </row>
    <row r="48" spans="1:19" ht="15" customHeight="1" x14ac:dyDescent="0.3">
      <c r="A48" s="52"/>
      <c r="B48" s="52"/>
      <c r="C48" s="51"/>
      <c r="D48" s="54"/>
      <c r="E48" s="54"/>
      <c r="F48" s="94"/>
      <c r="G48" s="45"/>
      <c r="H48" s="49"/>
      <c r="I48" s="93"/>
      <c r="J48" s="126">
        <f t="shared" si="4"/>
        <v>0</v>
      </c>
      <c r="K48" s="144"/>
      <c r="L48" s="292"/>
      <c r="M48" s="145"/>
      <c r="N48" s="45"/>
      <c r="O48" s="294">
        <f t="shared" si="1"/>
        <v>0</v>
      </c>
      <c r="P48" s="281">
        <f t="shared" si="2"/>
        <v>0</v>
      </c>
      <c r="Q48" s="125"/>
      <c r="R48" s="125"/>
      <c r="S48" s="302"/>
    </row>
    <row r="49" spans="1:19" ht="15" customHeight="1" x14ac:dyDescent="0.3">
      <c r="A49" s="52"/>
      <c r="B49" s="52"/>
      <c r="C49" s="51"/>
      <c r="D49" s="54"/>
      <c r="E49" s="54"/>
      <c r="F49" s="94"/>
      <c r="G49" s="45"/>
      <c r="H49" s="49"/>
      <c r="I49" s="93"/>
      <c r="J49" s="126">
        <f t="shared" si="4"/>
        <v>0</v>
      </c>
      <c r="K49" s="144"/>
      <c r="L49" s="292"/>
      <c r="M49" s="145"/>
      <c r="N49" s="45"/>
      <c r="O49" s="294">
        <f t="shared" si="1"/>
        <v>0</v>
      </c>
      <c r="P49" s="281">
        <f t="shared" si="2"/>
        <v>0</v>
      </c>
      <c r="Q49" s="125"/>
      <c r="R49" s="125"/>
      <c r="S49" s="302"/>
    </row>
    <row r="50" spans="1:19" ht="15" customHeight="1" x14ac:dyDescent="0.3">
      <c r="A50" s="52"/>
      <c r="B50" s="52"/>
      <c r="C50" s="51"/>
      <c r="D50" s="54"/>
      <c r="E50" s="54"/>
      <c r="F50" s="94"/>
      <c r="G50" s="45"/>
      <c r="H50" s="49"/>
      <c r="I50" s="93"/>
      <c r="J50" s="126">
        <f t="shared" si="4"/>
        <v>0</v>
      </c>
      <c r="K50" s="144"/>
      <c r="L50" s="292"/>
      <c r="M50" s="145"/>
      <c r="N50" s="45"/>
      <c r="O50" s="294">
        <f t="shared" si="1"/>
        <v>0</v>
      </c>
      <c r="P50" s="281">
        <f t="shared" si="2"/>
        <v>0</v>
      </c>
      <c r="Q50" s="125"/>
      <c r="R50" s="125"/>
      <c r="S50" s="302"/>
    </row>
    <row r="51" spans="1:19" ht="15" customHeight="1" x14ac:dyDescent="0.3">
      <c r="A51" s="52"/>
      <c r="B51" s="52"/>
      <c r="C51" s="51"/>
      <c r="D51" s="54"/>
      <c r="E51" s="54"/>
      <c r="F51" s="94"/>
      <c r="G51" s="45"/>
      <c r="H51" s="49"/>
      <c r="I51" s="93"/>
      <c r="J51" s="126">
        <f t="shared" si="4"/>
        <v>0</v>
      </c>
      <c r="K51" s="144"/>
      <c r="L51" s="292"/>
      <c r="M51" s="145"/>
      <c r="N51" s="45"/>
      <c r="O51" s="294">
        <f t="shared" si="1"/>
        <v>0</v>
      </c>
      <c r="P51" s="281">
        <f t="shared" si="2"/>
        <v>0</v>
      </c>
      <c r="Q51" s="125"/>
      <c r="R51" s="125"/>
      <c r="S51" s="302"/>
    </row>
    <row r="52" spans="1:19" ht="15" customHeight="1" x14ac:dyDescent="0.3">
      <c r="A52" s="52"/>
      <c r="B52" s="52"/>
      <c r="C52" s="51"/>
      <c r="D52" s="54"/>
      <c r="E52" s="54"/>
      <c r="F52" s="94"/>
      <c r="G52" s="45"/>
      <c r="H52" s="49"/>
      <c r="I52" s="93"/>
      <c r="J52" s="126">
        <f t="shared" si="3"/>
        <v>0</v>
      </c>
      <c r="K52" s="144"/>
      <c r="L52" s="292"/>
      <c r="M52" s="145"/>
      <c r="N52" s="45"/>
      <c r="O52" s="294">
        <f t="shared" si="1"/>
        <v>0</v>
      </c>
      <c r="P52" s="281">
        <f t="shared" si="2"/>
        <v>0</v>
      </c>
      <c r="Q52" s="125"/>
      <c r="R52" s="125"/>
      <c r="S52" s="302"/>
    </row>
    <row r="53" spans="1:19" ht="15" customHeight="1" x14ac:dyDescent="0.3">
      <c r="A53" s="52"/>
      <c r="B53" s="52"/>
      <c r="C53" s="51"/>
      <c r="D53" s="54"/>
      <c r="E53" s="54"/>
      <c r="F53" s="94"/>
      <c r="G53" s="45"/>
      <c r="H53" s="49"/>
      <c r="I53" s="93"/>
      <c r="J53" s="126">
        <f t="shared" si="3"/>
        <v>0</v>
      </c>
      <c r="K53" s="144"/>
      <c r="L53" s="292"/>
      <c r="M53" s="145"/>
      <c r="N53" s="45"/>
      <c r="O53" s="294">
        <f t="shared" si="1"/>
        <v>0</v>
      </c>
      <c r="P53" s="281">
        <f t="shared" si="2"/>
        <v>0</v>
      </c>
      <c r="Q53" s="125"/>
      <c r="R53" s="125"/>
      <c r="S53" s="302"/>
    </row>
    <row r="54" spans="1:19" ht="15" customHeight="1" x14ac:dyDescent="0.3">
      <c r="A54" s="52"/>
      <c r="B54" s="52"/>
      <c r="C54" s="51"/>
      <c r="D54" s="54"/>
      <c r="E54" s="54"/>
      <c r="F54" s="94"/>
      <c r="G54" s="45"/>
      <c r="H54" s="49"/>
      <c r="I54" s="93"/>
      <c r="J54" s="126">
        <f t="shared" si="3"/>
        <v>0</v>
      </c>
      <c r="K54" s="144"/>
      <c r="L54" s="292"/>
      <c r="M54" s="145"/>
      <c r="N54" s="45"/>
      <c r="O54" s="294">
        <f t="shared" si="1"/>
        <v>0</v>
      </c>
      <c r="P54" s="281">
        <f t="shared" si="2"/>
        <v>0</v>
      </c>
      <c r="Q54" s="125"/>
      <c r="R54" s="125"/>
      <c r="S54" s="302"/>
    </row>
    <row r="55" spans="1:19" ht="15" customHeight="1" x14ac:dyDescent="0.3">
      <c r="A55" s="52"/>
      <c r="B55" s="52"/>
      <c r="C55" s="51"/>
      <c r="D55" s="54"/>
      <c r="E55" s="54"/>
      <c r="F55" s="94"/>
      <c r="G55" s="45"/>
      <c r="H55" s="49"/>
      <c r="I55" s="93"/>
      <c r="J55" s="126">
        <f t="shared" si="3"/>
        <v>0</v>
      </c>
      <c r="K55" s="144"/>
      <c r="L55" s="292"/>
      <c r="M55" s="145"/>
      <c r="N55" s="45"/>
      <c r="O55" s="294">
        <f t="shared" si="1"/>
        <v>0</v>
      </c>
      <c r="P55" s="281">
        <f t="shared" si="2"/>
        <v>0</v>
      </c>
      <c r="Q55" s="125"/>
      <c r="R55" s="125"/>
      <c r="S55" s="302"/>
    </row>
    <row r="56" spans="1:19" ht="15" customHeight="1" x14ac:dyDescent="0.3">
      <c r="A56" s="52"/>
      <c r="B56" s="52"/>
      <c r="C56" s="51"/>
      <c r="D56" s="54"/>
      <c r="E56" s="54"/>
      <c r="F56" s="94"/>
      <c r="G56" s="45"/>
      <c r="H56" s="49"/>
      <c r="I56" s="93"/>
      <c r="J56" s="126">
        <f t="shared" si="3"/>
        <v>0</v>
      </c>
      <c r="K56" s="144"/>
      <c r="L56" s="292"/>
      <c r="M56" s="145"/>
      <c r="N56" s="45"/>
      <c r="O56" s="294">
        <f t="shared" si="1"/>
        <v>0</v>
      </c>
      <c r="P56" s="281">
        <f t="shared" si="2"/>
        <v>0</v>
      </c>
      <c r="Q56" s="125"/>
      <c r="R56" s="125"/>
      <c r="S56" s="302"/>
    </row>
    <row r="57" spans="1:19" ht="15" customHeight="1" x14ac:dyDescent="0.3">
      <c r="A57" s="52"/>
      <c r="B57" s="52"/>
      <c r="C57" s="51"/>
      <c r="D57" s="54"/>
      <c r="E57" s="54"/>
      <c r="F57" s="94"/>
      <c r="G57" s="45"/>
      <c r="H57" s="49"/>
      <c r="I57" s="93"/>
      <c r="J57" s="126">
        <f t="shared" si="3"/>
        <v>0</v>
      </c>
      <c r="K57" s="144"/>
      <c r="L57" s="292"/>
      <c r="M57" s="145"/>
      <c r="N57" s="45"/>
      <c r="O57" s="294">
        <f t="shared" si="1"/>
        <v>0</v>
      </c>
      <c r="P57" s="281">
        <f t="shared" si="2"/>
        <v>0</v>
      </c>
      <c r="Q57" s="125"/>
      <c r="R57" s="125"/>
      <c r="S57" s="302"/>
    </row>
    <row r="58" spans="1:19" ht="15" customHeight="1" x14ac:dyDescent="0.3">
      <c r="A58" s="52"/>
      <c r="B58" s="52"/>
      <c r="C58" s="51"/>
      <c r="D58" s="54"/>
      <c r="E58" s="54"/>
      <c r="F58" s="94"/>
      <c r="G58" s="45"/>
      <c r="H58" s="49"/>
      <c r="I58" s="93"/>
      <c r="J58" s="126">
        <f t="shared" si="3"/>
        <v>0</v>
      </c>
      <c r="K58" s="144"/>
      <c r="L58" s="292"/>
      <c r="M58" s="145"/>
      <c r="N58" s="45"/>
      <c r="O58" s="294">
        <f t="shared" si="1"/>
        <v>0</v>
      </c>
      <c r="P58" s="281">
        <f t="shared" si="2"/>
        <v>0</v>
      </c>
      <c r="Q58" s="125"/>
      <c r="R58" s="125"/>
      <c r="S58" s="302"/>
    </row>
    <row r="59" spans="1:19" ht="15" customHeight="1" x14ac:dyDescent="0.3">
      <c r="A59" s="52"/>
      <c r="B59" s="52"/>
      <c r="C59" s="51"/>
      <c r="D59" s="54"/>
      <c r="E59" s="54"/>
      <c r="F59" s="94"/>
      <c r="G59" s="45"/>
      <c r="H59" s="49"/>
      <c r="I59" s="93"/>
      <c r="J59" s="126">
        <f t="shared" si="3"/>
        <v>0</v>
      </c>
      <c r="K59" s="144"/>
      <c r="L59" s="292"/>
      <c r="M59" s="145"/>
      <c r="N59" s="45"/>
      <c r="O59" s="294">
        <f t="shared" si="1"/>
        <v>0</v>
      </c>
      <c r="P59" s="281">
        <f t="shared" si="2"/>
        <v>0</v>
      </c>
      <c r="Q59" s="125"/>
      <c r="R59" s="125"/>
      <c r="S59" s="302"/>
    </row>
    <row r="60" spans="1:19" ht="15" customHeight="1" x14ac:dyDescent="0.3">
      <c r="A60" s="52"/>
      <c r="B60" s="52"/>
      <c r="C60" s="51"/>
      <c r="D60" s="54"/>
      <c r="E60" s="54"/>
      <c r="F60" s="94"/>
      <c r="G60" s="45"/>
      <c r="H60" s="49"/>
      <c r="I60" s="93"/>
      <c r="J60" s="126">
        <f t="shared" si="3"/>
        <v>0</v>
      </c>
      <c r="K60" s="144"/>
      <c r="L60" s="292"/>
      <c r="M60" s="145"/>
      <c r="N60" s="45"/>
      <c r="O60" s="294">
        <f t="shared" si="1"/>
        <v>0</v>
      </c>
      <c r="P60" s="281">
        <f t="shared" si="2"/>
        <v>0</v>
      </c>
      <c r="Q60" s="125"/>
      <c r="R60" s="125"/>
      <c r="S60" s="302"/>
    </row>
    <row r="61" spans="1:19" ht="15" customHeight="1" x14ac:dyDescent="0.3">
      <c r="A61" s="52"/>
      <c r="B61" s="52"/>
      <c r="C61" s="51"/>
      <c r="D61" s="54"/>
      <c r="E61" s="54"/>
      <c r="F61" s="94"/>
      <c r="G61" s="45"/>
      <c r="H61" s="49"/>
      <c r="I61" s="93"/>
      <c r="J61" s="126">
        <f t="shared" si="3"/>
        <v>0</v>
      </c>
      <c r="K61" s="144"/>
      <c r="L61" s="292"/>
      <c r="M61" s="145"/>
      <c r="N61" s="45"/>
      <c r="O61" s="294">
        <f t="shared" si="1"/>
        <v>0</v>
      </c>
      <c r="P61" s="281">
        <f t="shared" si="2"/>
        <v>0</v>
      </c>
      <c r="Q61" s="125"/>
      <c r="R61" s="125"/>
      <c r="S61" s="302"/>
    </row>
    <row r="62" spans="1:19" ht="15" customHeight="1" x14ac:dyDescent="0.3">
      <c r="A62" s="52"/>
      <c r="B62" s="52"/>
      <c r="C62" s="51"/>
      <c r="D62" s="54"/>
      <c r="E62" s="54"/>
      <c r="F62" s="94"/>
      <c r="G62" s="45"/>
      <c r="H62" s="49"/>
      <c r="I62" s="93"/>
      <c r="J62" s="126">
        <f t="shared" si="3"/>
        <v>0</v>
      </c>
      <c r="K62" s="144"/>
      <c r="L62" s="292"/>
      <c r="M62" s="145"/>
      <c r="N62" s="45"/>
      <c r="O62" s="294">
        <f t="shared" si="1"/>
        <v>0</v>
      </c>
      <c r="P62" s="281">
        <f t="shared" si="2"/>
        <v>0</v>
      </c>
      <c r="Q62" s="125"/>
      <c r="R62" s="125"/>
      <c r="S62" s="302"/>
    </row>
    <row r="63" spans="1:19" ht="15" customHeight="1" x14ac:dyDescent="0.3">
      <c r="A63" s="52"/>
      <c r="B63" s="52"/>
      <c r="C63" s="51"/>
      <c r="D63" s="54"/>
      <c r="E63" s="54"/>
      <c r="F63" s="94"/>
      <c r="G63" s="45"/>
      <c r="H63" s="49"/>
      <c r="I63" s="93"/>
      <c r="J63" s="126">
        <f t="shared" si="3"/>
        <v>0</v>
      </c>
      <c r="K63" s="144"/>
      <c r="L63" s="292"/>
      <c r="M63" s="145"/>
      <c r="N63" s="45"/>
      <c r="O63" s="294">
        <f t="shared" si="1"/>
        <v>0</v>
      </c>
      <c r="P63" s="281">
        <f t="shared" si="2"/>
        <v>0</v>
      </c>
      <c r="Q63" s="125"/>
      <c r="R63" s="125"/>
      <c r="S63" s="302"/>
    </row>
    <row r="64" spans="1:19" ht="15" customHeight="1" x14ac:dyDescent="0.3">
      <c r="A64" s="52"/>
      <c r="B64" s="52"/>
      <c r="C64" s="51"/>
      <c r="D64" s="54"/>
      <c r="E64" s="54"/>
      <c r="F64" s="94"/>
      <c r="G64" s="45"/>
      <c r="H64" s="49"/>
      <c r="I64" s="93"/>
      <c r="J64" s="126">
        <f t="shared" si="3"/>
        <v>0</v>
      </c>
      <c r="K64" s="144"/>
      <c r="L64" s="292"/>
      <c r="M64" s="145"/>
      <c r="N64" s="45"/>
      <c r="O64" s="294">
        <f t="shared" si="1"/>
        <v>0</v>
      </c>
      <c r="P64" s="281">
        <f t="shared" si="2"/>
        <v>0</v>
      </c>
      <c r="Q64" s="125"/>
      <c r="R64" s="125"/>
      <c r="S64" s="302"/>
    </row>
    <row r="65" spans="1:23" ht="15" customHeight="1" x14ac:dyDescent="0.3">
      <c r="A65" s="52"/>
      <c r="B65" s="52"/>
      <c r="C65" s="51"/>
      <c r="D65" s="54"/>
      <c r="E65" s="54"/>
      <c r="F65" s="94"/>
      <c r="G65" s="45"/>
      <c r="H65" s="49"/>
      <c r="I65" s="93"/>
      <c r="J65" s="126">
        <f t="shared" si="3"/>
        <v>0</v>
      </c>
      <c r="K65" s="144"/>
      <c r="L65" s="292"/>
      <c r="M65" s="145"/>
      <c r="N65" s="45"/>
      <c r="O65" s="294">
        <f t="shared" si="1"/>
        <v>0</v>
      </c>
      <c r="P65" s="281">
        <f t="shared" si="2"/>
        <v>0</v>
      </c>
      <c r="Q65" s="125"/>
      <c r="R65" s="125"/>
      <c r="S65" s="302"/>
    </row>
    <row r="66" spans="1:23" ht="15" customHeight="1" x14ac:dyDescent="0.3">
      <c r="A66" s="52"/>
      <c r="B66" s="52"/>
      <c r="C66" s="51"/>
      <c r="D66" s="54"/>
      <c r="E66" s="54"/>
      <c r="F66" s="94"/>
      <c r="G66" s="45"/>
      <c r="H66" s="49"/>
      <c r="I66" s="93"/>
      <c r="J66" s="126">
        <f t="shared" ref="J66" si="5">(F66*H66/12)*I66</f>
        <v>0</v>
      </c>
      <c r="K66" s="144"/>
      <c r="L66" s="292"/>
      <c r="M66" s="145"/>
      <c r="N66" s="45"/>
      <c r="O66" s="294">
        <f t="shared" si="1"/>
        <v>0</v>
      </c>
      <c r="P66" s="281">
        <f t="shared" si="2"/>
        <v>0</v>
      </c>
      <c r="Q66" s="125"/>
      <c r="R66" s="125"/>
      <c r="S66" s="302"/>
    </row>
    <row r="67" spans="1:23" ht="15" customHeight="1" x14ac:dyDescent="0.3">
      <c r="A67" s="52"/>
      <c r="B67" s="52"/>
      <c r="C67" s="51"/>
      <c r="D67" s="54"/>
      <c r="E67" s="54"/>
      <c r="F67" s="94"/>
      <c r="G67" s="45"/>
      <c r="H67" s="49"/>
      <c r="I67" s="93"/>
      <c r="J67" s="126">
        <f t="shared" si="3"/>
        <v>0</v>
      </c>
      <c r="K67" s="144"/>
      <c r="L67" s="292"/>
      <c r="M67" s="145"/>
      <c r="N67" s="45"/>
      <c r="O67" s="294">
        <f t="shared" si="1"/>
        <v>0</v>
      </c>
      <c r="P67" s="281">
        <f t="shared" si="2"/>
        <v>0</v>
      </c>
      <c r="Q67" s="125"/>
      <c r="R67" s="125"/>
      <c r="S67" s="302"/>
    </row>
    <row r="68" spans="1:23" ht="15" customHeight="1" x14ac:dyDescent="0.3">
      <c r="A68" s="52"/>
      <c r="B68" s="52"/>
      <c r="C68" s="51"/>
      <c r="D68" s="54"/>
      <c r="E68" s="54"/>
      <c r="F68" s="94"/>
      <c r="G68" s="45"/>
      <c r="H68" s="49"/>
      <c r="I68" s="93"/>
      <c r="J68" s="126">
        <f t="shared" ref="J68" si="6">(F68*H68/12)*I68</f>
        <v>0</v>
      </c>
      <c r="K68" s="144"/>
      <c r="L68" s="292"/>
      <c r="M68" s="145"/>
      <c r="N68" s="45"/>
      <c r="O68" s="294">
        <f t="shared" si="1"/>
        <v>0</v>
      </c>
      <c r="P68" s="281">
        <f t="shared" si="2"/>
        <v>0</v>
      </c>
      <c r="Q68" s="125"/>
      <c r="R68" s="125"/>
      <c r="S68" s="302"/>
    </row>
    <row r="69" spans="1:23" ht="15" customHeight="1" x14ac:dyDescent="0.3">
      <c r="A69" s="52"/>
      <c r="B69" s="52"/>
      <c r="C69" s="51"/>
      <c r="D69" s="54"/>
      <c r="E69" s="54"/>
      <c r="F69" s="94"/>
      <c r="G69" s="45"/>
      <c r="H69" s="49"/>
      <c r="I69" s="93"/>
      <c r="J69" s="126">
        <f t="shared" si="3"/>
        <v>0</v>
      </c>
      <c r="K69" s="144"/>
      <c r="L69" s="292"/>
      <c r="M69" s="145"/>
      <c r="N69" s="45"/>
      <c r="O69" s="294">
        <f t="shared" si="1"/>
        <v>0</v>
      </c>
      <c r="P69" s="281">
        <f t="shared" si="2"/>
        <v>0</v>
      </c>
      <c r="Q69" s="125"/>
      <c r="R69" s="125"/>
      <c r="S69" s="302"/>
    </row>
    <row r="70" spans="1:23" ht="15" customHeight="1" x14ac:dyDescent="0.3">
      <c r="A70" s="52"/>
      <c r="B70" s="52"/>
      <c r="C70" s="51"/>
      <c r="D70" s="54"/>
      <c r="E70" s="54"/>
      <c r="F70" s="94"/>
      <c r="G70" s="45"/>
      <c r="H70" s="49"/>
      <c r="I70" s="93"/>
      <c r="J70" s="126">
        <f t="shared" si="3"/>
        <v>0</v>
      </c>
      <c r="K70" s="144"/>
      <c r="L70" s="292"/>
      <c r="M70" s="145"/>
      <c r="N70" s="45"/>
      <c r="O70" s="294">
        <f t="shared" si="1"/>
        <v>0</v>
      </c>
      <c r="P70" s="281">
        <f t="shared" si="2"/>
        <v>0</v>
      </c>
      <c r="Q70" s="125"/>
      <c r="R70" s="125"/>
      <c r="S70" s="302"/>
    </row>
    <row r="71" spans="1:23" ht="15" customHeight="1" thickBot="1" x14ac:dyDescent="0.35">
      <c r="A71" s="52"/>
      <c r="B71" s="52"/>
      <c r="C71" s="51"/>
      <c r="D71" s="54"/>
      <c r="E71" s="54"/>
      <c r="F71" s="94"/>
      <c r="G71" s="45"/>
      <c r="H71" s="49"/>
      <c r="I71" s="93"/>
      <c r="J71" s="126">
        <f t="shared" si="3"/>
        <v>0</v>
      </c>
      <c r="K71" s="144"/>
      <c r="L71" s="292"/>
      <c r="M71" s="145"/>
      <c r="N71" s="45"/>
      <c r="O71" s="294">
        <f t="shared" si="1"/>
        <v>0</v>
      </c>
      <c r="P71" s="281">
        <f t="shared" si="2"/>
        <v>0</v>
      </c>
      <c r="Q71" s="125"/>
      <c r="R71" s="125"/>
      <c r="S71" s="302"/>
    </row>
    <row r="72" spans="1:23" ht="15" customHeight="1" thickBot="1" x14ac:dyDescent="0.35">
      <c r="C72" s="80" t="s">
        <v>130</v>
      </c>
      <c r="D72" s="81"/>
      <c r="E72" s="81"/>
      <c r="F72" s="81"/>
      <c r="G72" s="81"/>
      <c r="H72" s="81"/>
      <c r="I72" s="81"/>
      <c r="J72" s="81"/>
      <c r="K72" s="81"/>
      <c r="L72" s="81"/>
      <c r="M72" s="81"/>
      <c r="N72" s="81"/>
      <c r="O72" s="82">
        <f>SUM(O11:O71)</f>
        <v>0</v>
      </c>
      <c r="P72" s="83">
        <f>SUM(P11:P71)</f>
        <v>0</v>
      </c>
    </row>
    <row r="73" spans="1:23" ht="15" customHeight="1" x14ac:dyDescent="0.3">
      <c r="C73" s="80" t="s">
        <v>131</v>
      </c>
    </row>
    <row r="74" spans="1:23" ht="15.75" customHeight="1" x14ac:dyDescent="0.3">
      <c r="C74" s="80" t="s">
        <v>132</v>
      </c>
      <c r="H74" s="84"/>
      <c r="I74" s="84"/>
      <c r="J74" s="84"/>
      <c r="K74" s="84"/>
      <c r="L74" s="84"/>
      <c r="M74" s="84"/>
      <c r="O74" s="209" t="s">
        <v>133</v>
      </c>
      <c r="P74" s="210"/>
      <c r="Q74" s="211"/>
      <c r="R74" s="85">
        <f>'A1 - Dépenses de personnel'!N72+O72</f>
        <v>0</v>
      </c>
      <c r="U74" s="84"/>
      <c r="V74" s="84"/>
      <c r="W74" s="84"/>
    </row>
    <row r="75" spans="1:23" ht="17.25" customHeight="1" x14ac:dyDescent="0.3">
      <c r="H75" s="86"/>
      <c r="I75" s="86"/>
      <c r="J75" s="86"/>
      <c r="K75" s="86"/>
      <c r="L75" s="86"/>
      <c r="M75" s="60"/>
      <c r="O75" s="209" t="s">
        <v>134</v>
      </c>
      <c r="P75" s="87"/>
      <c r="Q75" s="88"/>
      <c r="R75" s="85">
        <f>'A1b - Dépenses de personnel -12'!P72+'A1 - Dépenses de personnel'!O72</f>
        <v>0</v>
      </c>
    </row>
    <row r="76" spans="1:23" ht="21" customHeight="1" x14ac:dyDescent="0.3"/>
    <row r="77" spans="1:23" x14ac:dyDescent="0.3">
      <c r="A77" s="372" t="s">
        <v>135</v>
      </c>
      <c r="B77" s="373"/>
      <c r="C77" s="374"/>
      <c r="D77" s="375"/>
      <c r="E77" s="362"/>
    </row>
    <row r="78" spans="1:23" x14ac:dyDescent="0.3">
      <c r="A78" s="60" t="s">
        <v>60</v>
      </c>
      <c r="B78" s="61"/>
      <c r="C78" s="376"/>
      <c r="D78" s="377"/>
      <c r="E78" s="362"/>
    </row>
    <row r="79" spans="1:23" x14ac:dyDescent="0.3">
      <c r="A79" s="378" t="s">
        <v>62</v>
      </c>
      <c r="B79" s="379"/>
      <c r="C79" s="376"/>
      <c r="D79" s="380"/>
      <c r="E79" s="362"/>
    </row>
    <row r="80" spans="1:23" x14ac:dyDescent="0.3">
      <c r="A80" s="358" t="s">
        <v>64</v>
      </c>
      <c r="B80" s="359"/>
      <c r="C80" s="361"/>
      <c r="D80" s="362"/>
      <c r="E80" s="362"/>
    </row>
    <row r="81" spans="1:18" x14ac:dyDescent="0.3">
      <c r="A81" s="360"/>
      <c r="B81" s="360"/>
      <c r="C81" s="362"/>
      <c r="D81" s="362"/>
      <c r="E81" s="362"/>
    </row>
    <row r="82" spans="1:18" x14ac:dyDescent="0.3">
      <c r="A82" s="360"/>
      <c r="B82" s="360"/>
      <c r="C82" s="362"/>
      <c r="D82" s="362"/>
      <c r="E82" s="362"/>
    </row>
    <row r="83" spans="1:18" x14ac:dyDescent="0.3">
      <c r="A83" s="360"/>
      <c r="B83" s="360"/>
      <c r="C83" s="362"/>
      <c r="D83" s="362"/>
      <c r="E83" s="362"/>
    </row>
    <row r="84" spans="1:18" x14ac:dyDescent="0.3">
      <c r="R84" s="89" t="s">
        <v>173</v>
      </c>
    </row>
    <row r="88" spans="1:18" x14ac:dyDescent="0.3">
      <c r="A88" s="287">
        <v>31.1</v>
      </c>
      <c r="B88" s="301" t="s">
        <v>209</v>
      </c>
      <c r="C88" s="287" t="s">
        <v>212</v>
      </c>
    </row>
    <row r="89" spans="1:18" x14ac:dyDescent="0.3">
      <c r="A89" s="287">
        <v>31.79</v>
      </c>
      <c r="B89" s="301" t="s">
        <v>208</v>
      </c>
      <c r="C89" s="287" t="s">
        <v>213</v>
      </c>
    </row>
    <row r="98" spans="3:5" x14ac:dyDescent="0.3">
      <c r="C98" s="90" t="s">
        <v>93</v>
      </c>
      <c r="D98" s="91" t="s">
        <v>66</v>
      </c>
      <c r="E98" s="91" t="s">
        <v>73</v>
      </c>
    </row>
    <row r="99" spans="3:5" x14ac:dyDescent="0.3">
      <c r="C99" s="92" t="s">
        <v>6</v>
      </c>
      <c r="D99" s="91" t="s">
        <v>67</v>
      </c>
      <c r="E99" s="91" t="s">
        <v>74</v>
      </c>
    </row>
    <row r="100" spans="3:5" x14ac:dyDescent="0.3">
      <c r="C100" s="92" t="s">
        <v>7</v>
      </c>
      <c r="D100" s="91"/>
      <c r="E100" s="91" t="s">
        <v>75</v>
      </c>
    </row>
    <row r="101" spans="3:5" x14ac:dyDescent="0.3">
      <c r="C101" s="91"/>
      <c r="D101" s="91"/>
      <c r="E101" s="91" t="s">
        <v>76</v>
      </c>
    </row>
    <row r="102" spans="3:5" x14ac:dyDescent="0.3">
      <c r="E102" s="91" t="s">
        <v>77</v>
      </c>
    </row>
    <row r="103" spans="3:5" x14ac:dyDescent="0.3">
      <c r="E103" s="91" t="s">
        <v>78</v>
      </c>
    </row>
    <row r="104" spans="3:5" x14ac:dyDescent="0.3">
      <c r="E104" s="91" t="s">
        <v>79</v>
      </c>
    </row>
    <row r="105" spans="3:5" x14ac:dyDescent="0.3">
      <c r="E105" s="91" t="s">
        <v>80</v>
      </c>
    </row>
    <row r="106" spans="3:5" x14ac:dyDescent="0.3">
      <c r="E106" s="91" t="s">
        <v>81</v>
      </c>
    </row>
    <row r="107" spans="3:5" x14ac:dyDescent="0.3">
      <c r="E107" s="91" t="s">
        <v>82</v>
      </c>
    </row>
    <row r="108" spans="3:5" x14ac:dyDescent="0.3">
      <c r="E108" s="91" t="s">
        <v>83</v>
      </c>
    </row>
    <row r="109" spans="3:5" x14ac:dyDescent="0.3">
      <c r="E109" s="91" t="s">
        <v>84</v>
      </c>
    </row>
    <row r="110" spans="3:5" x14ac:dyDescent="0.3">
      <c r="E110" s="91" t="s">
        <v>85</v>
      </c>
    </row>
    <row r="111" spans="3:5" x14ac:dyDescent="0.3">
      <c r="E111" s="91" t="s">
        <v>86</v>
      </c>
    </row>
    <row r="112" spans="3:5" x14ac:dyDescent="0.3">
      <c r="E112" s="91" t="s">
        <v>87</v>
      </c>
    </row>
  </sheetData>
  <sheetProtection insertRows="0"/>
  <protectedRanges>
    <protectedRange sqref="A12:B71 D11:I71" name="Plage2"/>
    <protectedRange sqref="K11:N71 K10:L10" name="Plage5"/>
    <protectedRange sqref="C11:C71" name="Plage1_1"/>
    <protectedRange sqref="A11" name="Plage1_3"/>
    <protectedRange sqref="B11" name="Plage1_5"/>
  </protectedRanges>
  <autoFilter ref="C9:X75"/>
  <mergeCells count="11">
    <mergeCell ref="B2:G2"/>
    <mergeCell ref="A4:H4"/>
    <mergeCell ref="A5:H5"/>
    <mergeCell ref="A7:H7"/>
    <mergeCell ref="A80:B83"/>
    <mergeCell ref="C80:E83"/>
    <mergeCell ref="A77:B77"/>
    <mergeCell ref="C77:E77"/>
    <mergeCell ref="C78:E78"/>
    <mergeCell ref="A79:B79"/>
    <mergeCell ref="C79:E79"/>
  </mergeCells>
  <dataValidations count="8">
    <dataValidation type="list" allowBlank="1" showInputMessage="1" showErrorMessage="1" sqref="N11:N71 G11:G71">
      <formula1>"heure(s),jour(s)"</formula1>
    </dataValidation>
    <dataValidation type="list" allowBlank="1" showInputMessage="1" showErrorMessage="1" sqref="B11:B71">
      <formula1>$E$98:$E$112</formula1>
    </dataValidation>
    <dataValidation type="list" allowBlank="1" showInputMessage="1" showErrorMessage="1" sqref="C11:C71">
      <formula1>"Action 1,Action 2, Action 3, Action 4, Action 5, Action 6, Action 7, Action 8, Action 9, Action 10, Action 11, Action 12, Action 13, Action 14, Action 15"</formula1>
    </dataValidation>
    <dataValidation type="list" allowBlank="1" showInputMessage="1" showErrorMessage="1" sqref="Q11:Q71">
      <formula1>"oui,non"</formula1>
    </dataValidation>
    <dataValidation type="list" allowBlank="1" showInputMessage="1" showErrorMessage="1" sqref="K8:M8 I7:J7">
      <formula1>$C$72:$C$100</formula1>
    </dataValidation>
    <dataValidation type="list" allowBlank="1" showInputMessage="1" showErrorMessage="1" sqref="K10:K71">
      <formula1>"Nord-Pas-de-Calais,Picardie"</formula1>
    </dataValidation>
    <dataValidation type="list" allowBlank="1" showInputMessage="1" showErrorMessage="1" sqref="R10:R71">
      <formula1>$B$88:$B$89</formula1>
    </dataValidation>
    <dataValidation type="list" allowBlank="1" showInputMessage="1" showErrorMessage="1" sqref="S10:S71">
      <formula1>$C$88:$C$89</formula1>
    </dataValidation>
  </dataValidations>
  <pageMargins left="0.7" right="0.7" top="0.75" bottom="0.75" header="0.3" footer="0.3"/>
  <pageSetup paperSize="9" scale="22" fitToHeight="0" orientation="portrait" r:id="rId1"/>
  <colBreaks count="1" manualBreakCount="1">
    <brk id="3" max="8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Présentation!$B$17:$B$25</xm:f>
          </x14:formula1>
          <xm:sqref>A11:A71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98"/>
  <sheetViews>
    <sheetView view="pageBreakPreview" zoomScaleNormal="100" zoomScaleSheetLayoutView="100" workbookViewId="0">
      <pane ySplit="7" topLeftCell="A8" activePane="bottomLeft" state="frozen"/>
      <selection activeCell="E1" sqref="E1"/>
      <selection pane="bottomLeft" activeCell="I13" sqref="I13"/>
    </sheetView>
  </sheetViews>
  <sheetFormatPr baseColWidth="10" defaultColWidth="11.5546875" defaultRowHeight="14.4" x14ac:dyDescent="0.3"/>
  <cols>
    <col min="1" max="2" width="11.5546875" style="62"/>
    <col min="3" max="4" width="22.109375" style="62" customWidth="1"/>
    <col min="5" max="5" width="32.44140625" style="62" customWidth="1"/>
    <col min="6" max="6" width="18.88671875" style="62" customWidth="1"/>
    <col min="7" max="7" width="24.88671875" style="62" customWidth="1"/>
    <col min="8" max="8" width="16.44140625" style="62" customWidth="1"/>
    <col min="9" max="9" width="20.6640625" style="62" customWidth="1"/>
    <col min="10" max="11" width="19.44140625" style="62" customWidth="1"/>
    <col min="12" max="12" width="17.6640625" style="62" customWidth="1"/>
    <col min="13" max="16384" width="11.5546875" style="62"/>
  </cols>
  <sheetData>
    <row r="1" spans="1:12" ht="15.6" x14ac:dyDescent="0.3">
      <c r="A1" s="263" t="s">
        <v>185</v>
      </c>
      <c r="B1" s="198"/>
      <c r="C1" s="198"/>
      <c r="D1" s="198"/>
      <c r="E1" s="198"/>
      <c r="F1" s="199"/>
      <c r="G1" s="199"/>
    </row>
    <row r="2" spans="1:12" x14ac:dyDescent="0.3">
      <c r="A2" s="212" t="s">
        <v>51</v>
      </c>
      <c r="B2" s="264"/>
      <c r="C2" s="381">
        <f>Présentation!B11</f>
        <v>0</v>
      </c>
      <c r="D2" s="382"/>
      <c r="E2" s="383"/>
      <c r="F2" s="382"/>
      <c r="G2" s="384"/>
    </row>
    <row r="3" spans="1:12" x14ac:dyDescent="0.3">
      <c r="A3" s="212"/>
      <c r="B3" s="265"/>
      <c r="C3" s="205"/>
      <c r="D3" s="205"/>
      <c r="E3" s="208"/>
      <c r="F3" s="385"/>
      <c r="G3" s="385"/>
    </row>
    <row r="4" spans="1:12" x14ac:dyDescent="0.3">
      <c r="A4" s="206"/>
      <c r="B4" s="206"/>
      <c r="C4" s="206"/>
      <c r="D4" s="206"/>
      <c r="E4" s="206"/>
      <c r="F4" s="206"/>
      <c r="G4" s="206"/>
    </row>
    <row r="5" spans="1:12" ht="27.75" customHeight="1" x14ac:dyDescent="0.3">
      <c r="A5" s="386" t="s">
        <v>222</v>
      </c>
      <c r="B5" s="386"/>
      <c r="C5" s="341"/>
      <c r="D5" s="341"/>
      <c r="E5" s="341"/>
      <c r="F5" s="341"/>
      <c r="G5" s="341"/>
    </row>
    <row r="6" spans="1:12" ht="13.5" customHeight="1" x14ac:dyDescent="0.3">
      <c r="J6" s="95"/>
      <c r="K6" s="95"/>
      <c r="L6" s="95"/>
    </row>
    <row r="7" spans="1:12" ht="80.25" customHeight="1" x14ac:dyDescent="0.3">
      <c r="A7" s="97" t="s">
        <v>69</v>
      </c>
      <c r="B7" s="97" t="s">
        <v>142</v>
      </c>
      <c r="C7" s="97" t="s">
        <v>166</v>
      </c>
      <c r="D7" s="97" t="s">
        <v>143</v>
      </c>
      <c r="E7" s="173" t="s">
        <v>188</v>
      </c>
      <c r="F7" s="97" t="s">
        <v>141</v>
      </c>
      <c r="G7" s="97" t="s">
        <v>186</v>
      </c>
      <c r="H7" s="97" t="s">
        <v>189</v>
      </c>
      <c r="J7" s="95"/>
    </row>
    <row r="8" spans="1:12" s="186" customFormat="1" x14ac:dyDescent="0.3">
      <c r="A8" s="131"/>
      <c r="B8" s="155"/>
      <c r="C8" s="184" t="s">
        <v>140</v>
      </c>
      <c r="D8" s="146"/>
      <c r="E8" s="146"/>
      <c r="F8" s="156"/>
      <c r="G8" s="177"/>
      <c r="H8" s="185" t="str">
        <f>IF(G8=0,"",IF(G8&gt;=10000,G8*VLOOKUP(F8,$C$84:$E$86,4,0),IF(G8&gt;2000,G8*VLOOKUP(F8,$C$84:$E$86,3,0),IF(G8&lt;=2000,G8*VLOOKUP(F8,$C$84:$E$86,2,0)))))</f>
        <v/>
      </c>
      <c r="I8" s="62"/>
      <c r="J8" s="95"/>
    </row>
    <row r="9" spans="1:12" s="186" customFormat="1" x14ac:dyDescent="0.3">
      <c r="A9" s="146"/>
      <c r="B9" s="155"/>
      <c r="C9" s="184" t="s">
        <v>140</v>
      </c>
      <c r="D9" s="190"/>
      <c r="E9" s="146"/>
      <c r="F9" s="156"/>
      <c r="G9" s="177"/>
      <c r="H9" s="185" t="str">
        <f t="shared" ref="H9:H72" si="0">IF(G9=0,"",IF(G9&gt;=10000,G9*VLOOKUP(F9,$C$84:$E$86,4,0),IF(G9&gt;2000,G9*VLOOKUP(F9,$C$84:$E$86,3,0),IF(G9&lt;=2000,G9*VLOOKUP(F9,$C$84:$E$86,2,0)))))</f>
        <v/>
      </c>
      <c r="I9" s="62"/>
      <c r="J9" s="95"/>
    </row>
    <row r="10" spans="1:12" s="186" customFormat="1" x14ac:dyDescent="0.3">
      <c r="A10" s="146"/>
      <c r="B10" s="155"/>
      <c r="C10" s="184" t="s">
        <v>140</v>
      </c>
      <c r="D10" s="190"/>
      <c r="E10" s="146"/>
      <c r="F10" s="156"/>
      <c r="G10" s="178"/>
      <c r="H10" s="185" t="str">
        <f t="shared" si="0"/>
        <v/>
      </c>
      <c r="I10" s="62"/>
      <c r="J10" s="95"/>
    </row>
    <row r="11" spans="1:12" s="186" customFormat="1" x14ac:dyDescent="0.3">
      <c r="A11" s="146"/>
      <c r="B11" s="155"/>
      <c r="C11" s="184" t="s">
        <v>140</v>
      </c>
      <c r="D11" s="146"/>
      <c r="E11" s="146"/>
      <c r="F11" s="156"/>
      <c r="G11" s="177"/>
      <c r="H11" s="185" t="str">
        <f t="shared" si="0"/>
        <v/>
      </c>
      <c r="I11" s="62"/>
      <c r="J11" s="95"/>
    </row>
    <row r="12" spans="1:12" s="186" customFormat="1" x14ac:dyDescent="0.3">
      <c r="A12" s="146"/>
      <c r="B12" s="155"/>
      <c r="C12" s="184" t="s">
        <v>140</v>
      </c>
      <c r="D12" s="191"/>
      <c r="E12" s="146"/>
      <c r="F12" s="156"/>
      <c r="G12" s="177"/>
      <c r="H12" s="185" t="str">
        <f t="shared" si="0"/>
        <v/>
      </c>
      <c r="I12" s="62"/>
      <c r="J12" s="95"/>
    </row>
    <row r="13" spans="1:12" s="186" customFormat="1" x14ac:dyDescent="0.3">
      <c r="A13" s="146"/>
      <c r="B13" s="155"/>
      <c r="C13" s="184" t="s">
        <v>140</v>
      </c>
      <c r="D13" s="192"/>
      <c r="E13" s="146"/>
      <c r="F13" s="156"/>
      <c r="G13" s="178"/>
      <c r="H13" s="185" t="str">
        <f t="shared" si="0"/>
        <v/>
      </c>
      <c r="I13" s="62"/>
      <c r="J13" s="95"/>
    </row>
    <row r="14" spans="1:12" s="186" customFormat="1" x14ac:dyDescent="0.3">
      <c r="A14" s="146"/>
      <c r="B14" s="155"/>
      <c r="C14" s="184" t="s">
        <v>140</v>
      </c>
      <c r="D14" s="190"/>
      <c r="E14" s="146"/>
      <c r="F14" s="156"/>
      <c r="G14" s="178"/>
      <c r="H14" s="185" t="str">
        <f t="shared" si="0"/>
        <v/>
      </c>
      <c r="I14" s="62"/>
      <c r="J14" s="95"/>
    </row>
    <row r="15" spans="1:12" s="186" customFormat="1" x14ac:dyDescent="0.3">
      <c r="A15" s="146"/>
      <c r="B15" s="155"/>
      <c r="C15" s="184" t="s">
        <v>140</v>
      </c>
      <c r="D15" s="190"/>
      <c r="E15" s="146"/>
      <c r="F15" s="156"/>
      <c r="G15" s="178"/>
      <c r="H15" s="185" t="str">
        <f t="shared" si="0"/>
        <v/>
      </c>
      <c r="I15" s="62"/>
      <c r="J15" s="95"/>
    </row>
    <row r="16" spans="1:12" s="186" customFormat="1" x14ac:dyDescent="0.3">
      <c r="A16" s="146"/>
      <c r="B16" s="155"/>
      <c r="C16" s="184" t="s">
        <v>140</v>
      </c>
      <c r="D16" s="193"/>
      <c r="E16" s="146"/>
      <c r="F16" s="156"/>
      <c r="G16" s="178"/>
      <c r="H16" s="185" t="str">
        <f t="shared" si="0"/>
        <v/>
      </c>
      <c r="I16" s="62"/>
      <c r="J16" s="95"/>
    </row>
    <row r="17" spans="1:10" s="186" customFormat="1" x14ac:dyDescent="0.3">
      <c r="A17" s="146"/>
      <c r="B17" s="155"/>
      <c r="C17" s="184" t="s">
        <v>140</v>
      </c>
      <c r="D17" s="193"/>
      <c r="E17" s="146"/>
      <c r="F17" s="156"/>
      <c r="G17" s="178"/>
      <c r="H17" s="185" t="str">
        <f t="shared" si="0"/>
        <v/>
      </c>
      <c r="I17" s="62"/>
      <c r="J17" s="95"/>
    </row>
    <row r="18" spans="1:10" s="186" customFormat="1" x14ac:dyDescent="0.3">
      <c r="A18" s="146"/>
      <c r="B18" s="155"/>
      <c r="C18" s="184" t="s">
        <v>140</v>
      </c>
      <c r="D18" s="148"/>
      <c r="E18" s="146"/>
      <c r="F18" s="156"/>
      <c r="G18" s="179"/>
      <c r="H18" s="185" t="str">
        <f t="shared" si="0"/>
        <v/>
      </c>
      <c r="I18" s="62"/>
      <c r="J18" s="95"/>
    </row>
    <row r="19" spans="1:10" s="186" customFormat="1" x14ac:dyDescent="0.3">
      <c r="A19" s="146"/>
      <c r="B19" s="155"/>
      <c r="C19" s="184" t="s">
        <v>140</v>
      </c>
      <c r="D19" s="194"/>
      <c r="E19" s="146"/>
      <c r="F19" s="156"/>
      <c r="G19" s="178"/>
      <c r="H19" s="185" t="str">
        <f t="shared" si="0"/>
        <v/>
      </c>
      <c r="I19" s="62"/>
      <c r="J19" s="95"/>
    </row>
    <row r="20" spans="1:10" s="186" customFormat="1" x14ac:dyDescent="0.3">
      <c r="A20" s="146"/>
      <c r="B20" s="155"/>
      <c r="C20" s="184" t="s">
        <v>140</v>
      </c>
      <c r="D20" s="194"/>
      <c r="E20" s="146"/>
      <c r="F20" s="156"/>
      <c r="G20" s="178"/>
      <c r="H20" s="185" t="str">
        <f t="shared" si="0"/>
        <v/>
      </c>
      <c r="I20" s="62"/>
      <c r="J20" s="95"/>
    </row>
    <row r="21" spans="1:10" s="186" customFormat="1" x14ac:dyDescent="0.3">
      <c r="A21" s="146"/>
      <c r="B21" s="155"/>
      <c r="C21" s="184" t="s">
        <v>140</v>
      </c>
      <c r="D21" s="194"/>
      <c r="E21" s="146"/>
      <c r="F21" s="156"/>
      <c r="G21" s="178"/>
      <c r="H21" s="185" t="str">
        <f t="shared" si="0"/>
        <v/>
      </c>
      <c r="I21" s="62"/>
      <c r="J21" s="95"/>
    </row>
    <row r="22" spans="1:10" s="186" customFormat="1" x14ac:dyDescent="0.3">
      <c r="A22" s="146"/>
      <c r="B22" s="155"/>
      <c r="C22" s="184" t="s">
        <v>140</v>
      </c>
      <c r="D22" s="194"/>
      <c r="E22" s="146"/>
      <c r="F22" s="156"/>
      <c r="G22" s="178"/>
      <c r="H22" s="185" t="str">
        <f t="shared" si="0"/>
        <v/>
      </c>
      <c r="I22" s="62"/>
      <c r="J22" s="95"/>
    </row>
    <row r="23" spans="1:10" s="186" customFormat="1" x14ac:dyDescent="0.3">
      <c r="A23" s="146"/>
      <c r="B23" s="155"/>
      <c r="C23" s="184" t="s">
        <v>140</v>
      </c>
      <c r="D23" s="195"/>
      <c r="E23" s="146"/>
      <c r="F23" s="156"/>
      <c r="G23" s="178"/>
      <c r="H23" s="185" t="str">
        <f t="shared" si="0"/>
        <v/>
      </c>
      <c r="I23" s="62"/>
      <c r="J23" s="95"/>
    </row>
    <row r="24" spans="1:10" s="186" customFormat="1" x14ac:dyDescent="0.3">
      <c r="A24" s="146"/>
      <c r="B24" s="155"/>
      <c r="C24" s="184" t="s">
        <v>140</v>
      </c>
      <c r="D24" s="196"/>
      <c r="E24" s="146"/>
      <c r="F24" s="156"/>
      <c r="G24" s="178"/>
      <c r="H24" s="185" t="str">
        <f t="shared" si="0"/>
        <v/>
      </c>
      <c r="I24" s="62"/>
      <c r="J24" s="95"/>
    </row>
    <row r="25" spans="1:10" s="186" customFormat="1" x14ac:dyDescent="0.3">
      <c r="A25" s="146"/>
      <c r="B25" s="155"/>
      <c r="C25" s="184" t="s">
        <v>140</v>
      </c>
      <c r="D25" s="194"/>
      <c r="E25" s="146"/>
      <c r="F25" s="156"/>
      <c r="G25" s="178"/>
      <c r="H25" s="185" t="str">
        <f t="shared" si="0"/>
        <v/>
      </c>
      <c r="I25" s="62"/>
      <c r="J25" s="95"/>
    </row>
    <row r="26" spans="1:10" s="186" customFormat="1" x14ac:dyDescent="0.3">
      <c r="A26" s="146"/>
      <c r="B26" s="155"/>
      <c r="C26" s="184" t="s">
        <v>140</v>
      </c>
      <c r="D26" s="194"/>
      <c r="E26" s="146"/>
      <c r="F26" s="156"/>
      <c r="G26" s="178"/>
      <c r="H26" s="185" t="str">
        <f t="shared" si="0"/>
        <v/>
      </c>
      <c r="I26" s="62"/>
      <c r="J26" s="95"/>
    </row>
    <row r="27" spans="1:10" s="186" customFormat="1" x14ac:dyDescent="0.3">
      <c r="A27" s="146"/>
      <c r="B27" s="155"/>
      <c r="C27" s="184" t="s">
        <v>140</v>
      </c>
      <c r="D27" s="194"/>
      <c r="E27" s="146"/>
      <c r="F27" s="156"/>
      <c r="G27" s="178"/>
      <c r="H27" s="185" t="str">
        <f t="shared" si="0"/>
        <v/>
      </c>
      <c r="I27" s="62"/>
      <c r="J27" s="95"/>
    </row>
    <row r="28" spans="1:10" s="186" customFormat="1" x14ac:dyDescent="0.3">
      <c r="A28" s="146"/>
      <c r="B28" s="155"/>
      <c r="C28" s="184" t="s">
        <v>140</v>
      </c>
      <c r="D28" s="193"/>
      <c r="E28" s="146"/>
      <c r="F28" s="156"/>
      <c r="G28" s="178"/>
      <c r="H28" s="185" t="str">
        <f t="shared" si="0"/>
        <v/>
      </c>
      <c r="I28" s="62"/>
      <c r="J28" s="95"/>
    </row>
    <row r="29" spans="1:10" s="186" customFormat="1" x14ac:dyDescent="0.3">
      <c r="A29" s="146"/>
      <c r="B29" s="155"/>
      <c r="C29" s="184" t="s">
        <v>140</v>
      </c>
      <c r="D29" s="193"/>
      <c r="E29" s="146"/>
      <c r="F29" s="156"/>
      <c r="G29" s="178"/>
      <c r="H29" s="185" t="str">
        <f t="shared" si="0"/>
        <v/>
      </c>
      <c r="I29" s="62"/>
      <c r="J29" s="95"/>
    </row>
    <row r="30" spans="1:10" s="186" customFormat="1" x14ac:dyDescent="0.3">
      <c r="A30" s="146"/>
      <c r="B30" s="155"/>
      <c r="C30" s="184" t="s">
        <v>140</v>
      </c>
      <c r="D30" s="193"/>
      <c r="E30" s="146"/>
      <c r="F30" s="156"/>
      <c r="G30" s="177"/>
      <c r="H30" s="185" t="str">
        <f t="shared" si="0"/>
        <v/>
      </c>
      <c r="I30" s="62"/>
      <c r="J30" s="95"/>
    </row>
    <row r="31" spans="1:10" s="186" customFormat="1" x14ac:dyDescent="0.3">
      <c r="A31" s="146"/>
      <c r="B31" s="155"/>
      <c r="C31" s="184" t="s">
        <v>140</v>
      </c>
      <c r="D31" s="194"/>
      <c r="E31" s="146"/>
      <c r="F31" s="156"/>
      <c r="G31" s="178"/>
      <c r="H31" s="185" t="str">
        <f t="shared" si="0"/>
        <v/>
      </c>
      <c r="I31" s="62"/>
      <c r="J31" s="95"/>
    </row>
    <row r="32" spans="1:10" s="186" customFormat="1" x14ac:dyDescent="0.3">
      <c r="A32" s="146"/>
      <c r="B32" s="155"/>
      <c r="C32" s="184" t="s">
        <v>140</v>
      </c>
      <c r="D32" s="194"/>
      <c r="E32" s="146"/>
      <c r="F32" s="156"/>
      <c r="G32" s="178"/>
      <c r="H32" s="185" t="str">
        <f t="shared" si="0"/>
        <v/>
      </c>
      <c r="I32" s="62"/>
      <c r="J32" s="95"/>
    </row>
    <row r="33" spans="1:10" s="186" customFormat="1" x14ac:dyDescent="0.3">
      <c r="A33" s="146"/>
      <c r="B33" s="155"/>
      <c r="C33" s="184" t="s">
        <v>140</v>
      </c>
      <c r="D33" s="194"/>
      <c r="E33" s="146"/>
      <c r="F33" s="156"/>
      <c r="G33" s="178"/>
      <c r="H33" s="185" t="str">
        <f t="shared" si="0"/>
        <v/>
      </c>
      <c r="I33" s="62"/>
      <c r="J33" s="95"/>
    </row>
    <row r="34" spans="1:10" s="186" customFormat="1" x14ac:dyDescent="0.3">
      <c r="A34" s="146"/>
      <c r="B34" s="155"/>
      <c r="C34" s="184" t="s">
        <v>140</v>
      </c>
      <c r="D34" s="194"/>
      <c r="E34" s="146"/>
      <c r="F34" s="156"/>
      <c r="G34" s="178"/>
      <c r="H34" s="185" t="str">
        <f t="shared" si="0"/>
        <v/>
      </c>
      <c r="I34" s="62"/>
      <c r="J34" s="95"/>
    </row>
    <row r="35" spans="1:10" s="186" customFormat="1" x14ac:dyDescent="0.3">
      <c r="A35" s="146"/>
      <c r="B35" s="155"/>
      <c r="C35" s="184" t="s">
        <v>140</v>
      </c>
      <c r="D35" s="194"/>
      <c r="E35" s="146"/>
      <c r="F35" s="156"/>
      <c r="G35" s="178"/>
      <c r="H35" s="185" t="str">
        <f t="shared" si="0"/>
        <v/>
      </c>
      <c r="I35" s="62"/>
      <c r="J35" s="95"/>
    </row>
    <row r="36" spans="1:10" s="186" customFormat="1" x14ac:dyDescent="0.3">
      <c r="A36" s="146"/>
      <c r="B36" s="155"/>
      <c r="C36" s="184" t="s">
        <v>140</v>
      </c>
      <c r="D36" s="194"/>
      <c r="E36" s="146"/>
      <c r="F36" s="156"/>
      <c r="G36" s="177"/>
      <c r="H36" s="185" t="str">
        <f t="shared" si="0"/>
        <v/>
      </c>
      <c r="I36" s="62"/>
      <c r="J36" s="95"/>
    </row>
    <row r="37" spans="1:10" s="186" customFormat="1" x14ac:dyDescent="0.3">
      <c r="A37" s="146"/>
      <c r="B37" s="155"/>
      <c r="C37" s="184" t="s">
        <v>140</v>
      </c>
      <c r="D37" s="197"/>
      <c r="E37" s="146"/>
      <c r="F37" s="156"/>
      <c r="G37" s="177"/>
      <c r="H37" s="185" t="str">
        <f t="shared" si="0"/>
        <v/>
      </c>
      <c r="I37" s="62"/>
      <c r="J37" s="95"/>
    </row>
    <row r="38" spans="1:10" s="186" customFormat="1" x14ac:dyDescent="0.3">
      <c r="A38" s="146"/>
      <c r="B38" s="155"/>
      <c r="C38" s="184" t="s">
        <v>140</v>
      </c>
      <c r="D38" s="197"/>
      <c r="E38" s="146"/>
      <c r="F38" s="156"/>
      <c r="G38" s="177"/>
      <c r="H38" s="185" t="str">
        <f t="shared" si="0"/>
        <v/>
      </c>
      <c r="I38" s="62"/>
      <c r="J38" s="95"/>
    </row>
    <row r="39" spans="1:10" s="186" customFormat="1" x14ac:dyDescent="0.3">
      <c r="A39" s="146"/>
      <c r="B39" s="155"/>
      <c r="C39" s="184" t="s">
        <v>140</v>
      </c>
      <c r="D39" s="197"/>
      <c r="E39" s="146"/>
      <c r="F39" s="156"/>
      <c r="G39" s="177"/>
      <c r="H39" s="185" t="str">
        <f t="shared" si="0"/>
        <v/>
      </c>
      <c r="I39" s="62"/>
      <c r="J39" s="95"/>
    </row>
    <row r="40" spans="1:10" s="186" customFormat="1" x14ac:dyDescent="0.3">
      <c r="A40" s="146"/>
      <c r="B40" s="155"/>
      <c r="C40" s="184" t="s">
        <v>140</v>
      </c>
      <c r="D40" s="197"/>
      <c r="E40" s="146"/>
      <c r="F40" s="156"/>
      <c r="G40" s="177"/>
      <c r="H40" s="185" t="str">
        <f t="shared" si="0"/>
        <v/>
      </c>
      <c r="I40" s="62"/>
      <c r="J40" s="95"/>
    </row>
    <row r="41" spans="1:10" s="186" customFormat="1" x14ac:dyDescent="0.3">
      <c r="A41" s="146"/>
      <c r="B41" s="155"/>
      <c r="C41" s="184" t="s">
        <v>140</v>
      </c>
      <c r="D41" s="197"/>
      <c r="E41" s="146"/>
      <c r="F41" s="156"/>
      <c r="G41" s="177"/>
      <c r="H41" s="185" t="str">
        <f t="shared" si="0"/>
        <v/>
      </c>
      <c r="I41" s="62"/>
      <c r="J41" s="95"/>
    </row>
    <row r="42" spans="1:10" s="186" customFormat="1" x14ac:dyDescent="0.3">
      <c r="A42" s="146"/>
      <c r="B42" s="155"/>
      <c r="C42" s="184" t="s">
        <v>140</v>
      </c>
      <c r="D42" s="197"/>
      <c r="E42" s="146"/>
      <c r="F42" s="156"/>
      <c r="G42" s="177"/>
      <c r="H42" s="185" t="str">
        <f t="shared" si="0"/>
        <v/>
      </c>
      <c r="I42" s="62"/>
      <c r="J42" s="95"/>
    </row>
    <row r="43" spans="1:10" s="186" customFormat="1" x14ac:dyDescent="0.3">
      <c r="A43" s="146"/>
      <c r="B43" s="155"/>
      <c r="C43" s="184" t="s">
        <v>140</v>
      </c>
      <c r="D43" s="197"/>
      <c r="E43" s="146"/>
      <c r="F43" s="156"/>
      <c r="G43" s="177"/>
      <c r="H43" s="185" t="str">
        <f t="shared" si="0"/>
        <v/>
      </c>
      <c r="I43" s="62"/>
      <c r="J43" s="95"/>
    </row>
    <row r="44" spans="1:10" s="186" customFormat="1" x14ac:dyDescent="0.3">
      <c r="A44" s="146"/>
      <c r="B44" s="155"/>
      <c r="C44" s="184" t="s">
        <v>140</v>
      </c>
      <c r="D44" s="197"/>
      <c r="E44" s="146"/>
      <c r="F44" s="156"/>
      <c r="G44" s="177"/>
      <c r="H44" s="185" t="str">
        <f t="shared" si="0"/>
        <v/>
      </c>
      <c r="I44" s="62"/>
      <c r="J44" s="95"/>
    </row>
    <row r="45" spans="1:10" s="186" customFormat="1" x14ac:dyDescent="0.3">
      <c r="A45" s="146"/>
      <c r="B45" s="155"/>
      <c r="C45" s="184" t="s">
        <v>140</v>
      </c>
      <c r="D45" s="197"/>
      <c r="E45" s="146"/>
      <c r="F45" s="156"/>
      <c r="G45" s="177"/>
      <c r="H45" s="185" t="str">
        <f t="shared" si="0"/>
        <v/>
      </c>
      <c r="I45" s="62"/>
      <c r="J45" s="95"/>
    </row>
    <row r="46" spans="1:10" s="186" customFormat="1" x14ac:dyDescent="0.3">
      <c r="A46" s="146"/>
      <c r="B46" s="155"/>
      <c r="C46" s="184" t="s">
        <v>140</v>
      </c>
      <c r="D46" s="197"/>
      <c r="E46" s="146"/>
      <c r="F46" s="156"/>
      <c r="G46" s="177"/>
      <c r="H46" s="185" t="str">
        <f t="shared" si="0"/>
        <v/>
      </c>
      <c r="I46" s="62"/>
      <c r="J46" s="95"/>
    </row>
    <row r="47" spans="1:10" s="186" customFormat="1" x14ac:dyDescent="0.3">
      <c r="A47" s="146"/>
      <c r="B47" s="155"/>
      <c r="C47" s="184" t="s">
        <v>140</v>
      </c>
      <c r="D47" s="197"/>
      <c r="E47" s="146"/>
      <c r="F47" s="156"/>
      <c r="G47" s="177"/>
      <c r="H47" s="185" t="str">
        <f t="shared" si="0"/>
        <v/>
      </c>
      <c r="I47" s="62"/>
      <c r="J47" s="95"/>
    </row>
    <row r="48" spans="1:10" s="186" customFormat="1" x14ac:dyDescent="0.3">
      <c r="A48" s="146"/>
      <c r="B48" s="155"/>
      <c r="C48" s="184" t="s">
        <v>140</v>
      </c>
      <c r="D48" s="197"/>
      <c r="E48" s="146"/>
      <c r="F48" s="156"/>
      <c r="G48" s="177"/>
      <c r="H48" s="185" t="str">
        <f t="shared" si="0"/>
        <v/>
      </c>
      <c r="I48" s="62"/>
      <c r="J48" s="95"/>
    </row>
    <row r="49" spans="1:10" s="186" customFormat="1" x14ac:dyDescent="0.3">
      <c r="A49" s="146"/>
      <c r="B49" s="155"/>
      <c r="C49" s="184" t="s">
        <v>140</v>
      </c>
      <c r="D49" s="197"/>
      <c r="E49" s="146"/>
      <c r="F49" s="156"/>
      <c r="G49" s="177"/>
      <c r="H49" s="185" t="str">
        <f t="shared" si="0"/>
        <v/>
      </c>
      <c r="I49" s="62"/>
      <c r="J49" s="95"/>
    </row>
    <row r="50" spans="1:10" s="186" customFormat="1" x14ac:dyDescent="0.3">
      <c r="A50" s="146"/>
      <c r="B50" s="155"/>
      <c r="C50" s="184" t="s">
        <v>140</v>
      </c>
      <c r="D50" s="197"/>
      <c r="E50" s="146"/>
      <c r="F50" s="156"/>
      <c r="G50" s="177"/>
      <c r="H50" s="185" t="str">
        <f t="shared" si="0"/>
        <v/>
      </c>
      <c r="I50" s="62"/>
      <c r="J50" s="95"/>
    </row>
    <row r="51" spans="1:10" s="186" customFormat="1" x14ac:dyDescent="0.3">
      <c r="A51" s="146"/>
      <c r="B51" s="155"/>
      <c r="C51" s="184" t="s">
        <v>140</v>
      </c>
      <c r="D51" s="197"/>
      <c r="E51" s="146"/>
      <c r="F51" s="156"/>
      <c r="G51" s="177"/>
      <c r="H51" s="185" t="str">
        <f t="shared" si="0"/>
        <v/>
      </c>
      <c r="I51" s="62"/>
      <c r="J51" s="95"/>
    </row>
    <row r="52" spans="1:10" s="186" customFormat="1" x14ac:dyDescent="0.3">
      <c r="A52" s="146"/>
      <c r="B52" s="155"/>
      <c r="C52" s="184" t="s">
        <v>140</v>
      </c>
      <c r="D52" s="197"/>
      <c r="E52" s="146"/>
      <c r="F52" s="156"/>
      <c r="G52" s="177"/>
      <c r="H52" s="185" t="str">
        <f t="shared" si="0"/>
        <v/>
      </c>
      <c r="I52" s="62"/>
      <c r="J52" s="95"/>
    </row>
    <row r="53" spans="1:10" s="186" customFormat="1" x14ac:dyDescent="0.3">
      <c r="A53" s="146"/>
      <c r="B53" s="155"/>
      <c r="C53" s="184" t="s">
        <v>140</v>
      </c>
      <c r="D53" s="197"/>
      <c r="E53" s="146"/>
      <c r="F53" s="156"/>
      <c r="G53" s="177"/>
      <c r="H53" s="185" t="str">
        <f t="shared" si="0"/>
        <v/>
      </c>
      <c r="I53" s="62"/>
      <c r="J53" s="95"/>
    </row>
    <row r="54" spans="1:10" s="186" customFormat="1" x14ac:dyDescent="0.3">
      <c r="A54" s="146"/>
      <c r="B54" s="155"/>
      <c r="C54" s="184" t="s">
        <v>140</v>
      </c>
      <c r="D54" s="197"/>
      <c r="E54" s="146"/>
      <c r="F54" s="156"/>
      <c r="G54" s="177"/>
      <c r="H54" s="185" t="str">
        <f t="shared" si="0"/>
        <v/>
      </c>
      <c r="I54" s="62"/>
      <c r="J54" s="95"/>
    </row>
    <row r="55" spans="1:10" s="186" customFormat="1" x14ac:dyDescent="0.3">
      <c r="A55" s="146"/>
      <c r="B55" s="155"/>
      <c r="C55" s="184" t="s">
        <v>140</v>
      </c>
      <c r="D55" s="197"/>
      <c r="E55" s="146"/>
      <c r="F55" s="156"/>
      <c r="G55" s="177"/>
      <c r="H55" s="185" t="str">
        <f t="shared" si="0"/>
        <v/>
      </c>
      <c r="I55" s="62"/>
      <c r="J55" s="95"/>
    </row>
    <row r="56" spans="1:10" s="186" customFormat="1" x14ac:dyDescent="0.3">
      <c r="A56" s="146"/>
      <c r="B56" s="155"/>
      <c r="C56" s="184" t="s">
        <v>140</v>
      </c>
      <c r="D56" s="197"/>
      <c r="E56" s="146"/>
      <c r="F56" s="156"/>
      <c r="G56" s="177"/>
      <c r="H56" s="185" t="str">
        <f t="shared" si="0"/>
        <v/>
      </c>
      <c r="I56" s="62"/>
      <c r="J56" s="95"/>
    </row>
    <row r="57" spans="1:10" s="186" customFormat="1" x14ac:dyDescent="0.3">
      <c r="A57" s="146"/>
      <c r="B57" s="155"/>
      <c r="C57" s="184" t="s">
        <v>140</v>
      </c>
      <c r="D57" s="197"/>
      <c r="E57" s="146"/>
      <c r="F57" s="156"/>
      <c r="G57" s="177"/>
      <c r="H57" s="185" t="str">
        <f t="shared" si="0"/>
        <v/>
      </c>
      <c r="I57" s="62"/>
      <c r="J57" s="95"/>
    </row>
    <row r="58" spans="1:10" s="186" customFormat="1" x14ac:dyDescent="0.3">
      <c r="A58" s="146"/>
      <c r="B58" s="155"/>
      <c r="C58" s="184" t="s">
        <v>140</v>
      </c>
      <c r="D58" s="197"/>
      <c r="E58" s="146"/>
      <c r="F58" s="156"/>
      <c r="G58" s="177"/>
      <c r="H58" s="185" t="str">
        <f t="shared" si="0"/>
        <v/>
      </c>
      <c r="I58" s="62"/>
      <c r="J58" s="95"/>
    </row>
    <row r="59" spans="1:10" s="186" customFormat="1" x14ac:dyDescent="0.3">
      <c r="A59" s="146"/>
      <c r="B59" s="155"/>
      <c r="C59" s="184" t="s">
        <v>140</v>
      </c>
      <c r="D59" s="197"/>
      <c r="E59" s="146"/>
      <c r="F59" s="156"/>
      <c r="G59" s="177"/>
      <c r="H59" s="185" t="str">
        <f t="shared" si="0"/>
        <v/>
      </c>
      <c r="I59" s="62"/>
      <c r="J59" s="95"/>
    </row>
    <row r="60" spans="1:10" s="186" customFormat="1" x14ac:dyDescent="0.3">
      <c r="A60" s="146"/>
      <c r="B60" s="155"/>
      <c r="C60" s="184" t="s">
        <v>140</v>
      </c>
      <c r="D60" s="197"/>
      <c r="E60" s="146"/>
      <c r="F60" s="156"/>
      <c r="G60" s="177"/>
      <c r="H60" s="185" t="str">
        <f t="shared" si="0"/>
        <v/>
      </c>
      <c r="I60" s="62"/>
      <c r="J60" s="95"/>
    </row>
    <row r="61" spans="1:10" s="186" customFormat="1" x14ac:dyDescent="0.3">
      <c r="A61" s="146"/>
      <c r="B61" s="155"/>
      <c r="C61" s="184" t="s">
        <v>140</v>
      </c>
      <c r="D61" s="197"/>
      <c r="E61" s="146"/>
      <c r="F61" s="156"/>
      <c r="G61" s="177"/>
      <c r="H61" s="185" t="str">
        <f t="shared" si="0"/>
        <v/>
      </c>
      <c r="I61" s="62"/>
      <c r="J61" s="95"/>
    </row>
    <row r="62" spans="1:10" x14ac:dyDescent="0.3">
      <c r="A62" s="146"/>
      <c r="B62" s="155"/>
      <c r="C62" s="184" t="s">
        <v>140</v>
      </c>
      <c r="D62" s="108"/>
      <c r="E62" s="146"/>
      <c r="F62" s="156"/>
      <c r="G62" s="180"/>
      <c r="H62" s="185" t="str">
        <f t="shared" si="0"/>
        <v/>
      </c>
      <c r="J62" s="95"/>
    </row>
    <row r="63" spans="1:10" x14ac:dyDescent="0.3">
      <c r="A63" s="146"/>
      <c r="B63" s="155"/>
      <c r="C63" s="184" t="s">
        <v>140</v>
      </c>
      <c r="D63" s="108"/>
      <c r="E63" s="146"/>
      <c r="F63" s="156"/>
      <c r="G63" s="180"/>
      <c r="H63" s="185" t="str">
        <f t="shared" si="0"/>
        <v/>
      </c>
      <c r="J63" s="95"/>
    </row>
    <row r="64" spans="1:10" x14ac:dyDescent="0.3">
      <c r="A64" s="146"/>
      <c r="B64" s="155"/>
      <c r="C64" s="184" t="s">
        <v>140</v>
      </c>
      <c r="D64" s="108"/>
      <c r="E64" s="146"/>
      <c r="F64" s="156"/>
      <c r="G64" s="180"/>
      <c r="H64" s="185" t="str">
        <f t="shared" si="0"/>
        <v/>
      </c>
      <c r="J64" s="95"/>
    </row>
    <row r="65" spans="1:11" x14ac:dyDescent="0.3">
      <c r="A65" s="146"/>
      <c r="B65" s="155"/>
      <c r="C65" s="184" t="s">
        <v>140</v>
      </c>
      <c r="D65" s="108"/>
      <c r="E65" s="146"/>
      <c r="F65" s="156"/>
      <c r="G65" s="180"/>
      <c r="H65" s="185" t="str">
        <f t="shared" si="0"/>
        <v/>
      </c>
      <c r="J65" s="95"/>
    </row>
    <row r="66" spans="1:11" x14ac:dyDescent="0.3">
      <c r="A66" s="146"/>
      <c r="B66" s="155"/>
      <c r="C66" s="184" t="s">
        <v>140</v>
      </c>
      <c r="D66" s="108"/>
      <c r="E66" s="146"/>
      <c r="F66" s="156"/>
      <c r="G66" s="180"/>
      <c r="H66" s="185" t="str">
        <f t="shared" si="0"/>
        <v/>
      </c>
      <c r="J66" s="95"/>
    </row>
    <row r="67" spans="1:11" x14ac:dyDescent="0.3">
      <c r="A67" s="146"/>
      <c r="B67" s="155"/>
      <c r="C67" s="184" t="s">
        <v>140</v>
      </c>
      <c r="D67" s="108"/>
      <c r="E67" s="146"/>
      <c r="F67" s="156"/>
      <c r="G67" s="180"/>
      <c r="H67" s="185" t="str">
        <f t="shared" si="0"/>
        <v/>
      </c>
      <c r="J67" s="95"/>
    </row>
    <row r="68" spans="1:11" x14ac:dyDescent="0.3">
      <c r="A68" s="146"/>
      <c r="B68" s="155"/>
      <c r="C68" s="184" t="s">
        <v>140</v>
      </c>
      <c r="D68" s="108"/>
      <c r="E68" s="146"/>
      <c r="F68" s="156"/>
      <c r="G68" s="180"/>
      <c r="H68" s="185" t="str">
        <f t="shared" si="0"/>
        <v/>
      </c>
      <c r="J68" s="95"/>
    </row>
    <row r="69" spans="1:11" x14ac:dyDescent="0.3">
      <c r="A69" s="146"/>
      <c r="B69" s="155"/>
      <c r="C69" s="184" t="s">
        <v>140</v>
      </c>
      <c r="D69" s="108"/>
      <c r="E69" s="146"/>
      <c r="F69" s="156"/>
      <c r="G69" s="180"/>
      <c r="H69" s="185" t="str">
        <f t="shared" si="0"/>
        <v/>
      </c>
      <c r="J69" s="95"/>
    </row>
    <row r="70" spans="1:11" x14ac:dyDescent="0.3">
      <c r="A70" s="146"/>
      <c r="B70" s="155"/>
      <c r="C70" s="184" t="s">
        <v>140</v>
      </c>
      <c r="D70" s="108"/>
      <c r="E70" s="146"/>
      <c r="F70" s="156"/>
      <c r="G70" s="180"/>
      <c r="H70" s="185" t="str">
        <f t="shared" si="0"/>
        <v/>
      </c>
      <c r="J70" s="95"/>
    </row>
    <row r="71" spans="1:11" x14ac:dyDescent="0.3">
      <c r="A71" s="146"/>
      <c r="B71" s="155"/>
      <c r="C71" s="184" t="s">
        <v>140</v>
      </c>
      <c r="D71" s="108"/>
      <c r="E71" s="146"/>
      <c r="F71" s="156"/>
      <c r="G71" s="180"/>
      <c r="H71" s="185" t="str">
        <f t="shared" si="0"/>
        <v/>
      </c>
      <c r="J71" s="95"/>
    </row>
    <row r="72" spans="1:11" ht="15" thickBot="1" x14ac:dyDescent="0.35">
      <c r="A72" s="216"/>
      <c r="B72" s="262"/>
      <c r="C72" s="217" t="s">
        <v>140</v>
      </c>
      <c r="D72" s="109"/>
      <c r="E72" s="216"/>
      <c r="F72" s="326"/>
      <c r="G72" s="181"/>
      <c r="H72" s="185" t="str">
        <f t="shared" si="0"/>
        <v/>
      </c>
      <c r="J72" s="95"/>
    </row>
    <row r="73" spans="1:11" ht="15" thickBot="1" x14ac:dyDescent="0.35">
      <c r="A73" s="248"/>
      <c r="B73" s="215"/>
      <c r="C73" s="215"/>
      <c r="D73" s="249"/>
      <c r="E73" s="248"/>
      <c r="F73" s="250"/>
      <c r="G73" s="251"/>
      <c r="H73" s="253">
        <f>SUM(H8:H72)</f>
        <v>0</v>
      </c>
      <c r="J73" s="95"/>
    </row>
    <row r="74" spans="1:11" ht="15" thickBot="1" x14ac:dyDescent="0.35">
      <c r="J74" s="99"/>
      <c r="K74" s="99"/>
    </row>
    <row r="75" spans="1:11" ht="56.25" customHeight="1" x14ac:dyDescent="0.3">
      <c r="A75" s="387" t="s">
        <v>101</v>
      </c>
      <c r="B75" s="388"/>
      <c r="C75" s="388"/>
      <c r="D75" s="389"/>
      <c r="E75" s="183"/>
      <c r="F75" s="101" t="s">
        <v>58</v>
      </c>
      <c r="G75" s="101"/>
      <c r="H75" s="256"/>
      <c r="I75" s="257"/>
    </row>
    <row r="76" spans="1:11" ht="37.5" customHeight="1" x14ac:dyDescent="0.3">
      <c r="A76" s="320" t="s">
        <v>59</v>
      </c>
      <c r="B76" s="214"/>
      <c r="C76" s="214"/>
      <c r="D76" s="321"/>
      <c r="E76" s="111"/>
      <c r="F76" s="60" t="s">
        <v>60</v>
      </c>
      <c r="G76" s="60"/>
      <c r="H76" s="258"/>
      <c r="I76" s="259"/>
    </row>
    <row r="77" spans="1:11" ht="39" customHeight="1" x14ac:dyDescent="0.3">
      <c r="A77" s="320" t="s">
        <v>61</v>
      </c>
      <c r="B77" s="214"/>
      <c r="C77" s="214"/>
      <c r="D77" s="321"/>
      <c r="E77" s="111"/>
      <c r="F77" s="60" t="s">
        <v>62</v>
      </c>
      <c r="G77" s="214"/>
      <c r="H77" s="258"/>
      <c r="I77" s="259"/>
    </row>
    <row r="78" spans="1:11" ht="50.25" customHeight="1" thickBot="1" x14ac:dyDescent="0.35">
      <c r="A78" s="322" t="s">
        <v>63</v>
      </c>
      <c r="B78" s="323"/>
      <c r="C78" s="323"/>
      <c r="D78" s="325"/>
      <c r="E78" s="189"/>
      <c r="F78" s="104" t="s">
        <v>64</v>
      </c>
      <c r="G78" s="104"/>
      <c r="H78" s="260"/>
      <c r="I78" s="261"/>
    </row>
    <row r="80" spans="1:11" x14ac:dyDescent="0.3">
      <c r="J80" s="62" t="s">
        <v>172</v>
      </c>
    </row>
    <row r="83" spans="3:8" x14ac:dyDescent="0.3">
      <c r="C83" s="91" t="s">
        <v>145</v>
      </c>
      <c r="D83" s="91" t="s">
        <v>146</v>
      </c>
      <c r="E83" s="91" t="s">
        <v>147</v>
      </c>
    </row>
    <row r="84" spans="3:8" x14ac:dyDescent="0.3">
      <c r="C84" s="91" t="s">
        <v>148</v>
      </c>
      <c r="D84" s="176">
        <v>0.32</v>
      </c>
      <c r="E84" s="176">
        <v>0.4</v>
      </c>
    </row>
    <row r="85" spans="3:8" x14ac:dyDescent="0.3">
      <c r="C85" s="91" t="s">
        <v>149</v>
      </c>
      <c r="D85" s="176">
        <v>0.41</v>
      </c>
      <c r="E85" s="176">
        <v>0.51</v>
      </c>
    </row>
    <row r="86" spans="3:8" x14ac:dyDescent="0.3">
      <c r="C86" s="91" t="s">
        <v>150</v>
      </c>
      <c r="D86" s="176">
        <v>0.45</v>
      </c>
      <c r="E86" s="176">
        <v>0.55000000000000004</v>
      </c>
    </row>
    <row r="87" spans="3:8" x14ac:dyDescent="0.3">
      <c r="C87" s="91"/>
      <c r="D87" s="91"/>
    </row>
    <row r="88" spans="3:8" x14ac:dyDescent="0.3">
      <c r="C88" s="91"/>
      <c r="D88" s="91"/>
      <c r="E88" s="182"/>
      <c r="F88" s="182"/>
      <c r="G88" s="182"/>
      <c r="H88" s="182"/>
    </row>
    <row r="89" spans="3:8" x14ac:dyDescent="0.3">
      <c r="C89" s="91"/>
      <c r="D89" s="91"/>
      <c r="E89" s="176"/>
      <c r="F89" s="176"/>
      <c r="G89" s="176"/>
      <c r="H89" s="176"/>
    </row>
    <row r="90" spans="3:8" x14ac:dyDescent="0.3">
      <c r="C90" s="91"/>
      <c r="D90" s="91"/>
      <c r="E90" s="176"/>
      <c r="F90" s="176"/>
      <c r="G90" s="176"/>
      <c r="H90" s="176"/>
    </row>
    <row r="91" spans="3:8" x14ac:dyDescent="0.3">
      <c r="C91" s="91"/>
      <c r="D91" s="91"/>
      <c r="E91" s="176"/>
      <c r="F91" s="176"/>
      <c r="G91" s="176"/>
      <c r="H91" s="176"/>
    </row>
    <row r="92" spans="3:8" x14ac:dyDescent="0.3">
      <c r="C92" s="91"/>
      <c r="D92" s="91"/>
    </row>
    <row r="93" spans="3:8" x14ac:dyDescent="0.3">
      <c r="C93" s="91"/>
      <c r="D93" s="91"/>
    </row>
    <row r="94" spans="3:8" x14ac:dyDescent="0.3">
      <c r="C94" s="91"/>
      <c r="D94" s="91"/>
    </row>
    <row r="95" spans="3:8" x14ac:dyDescent="0.3">
      <c r="C95" s="91"/>
      <c r="D95" s="91"/>
    </row>
    <row r="96" spans="3:8" x14ac:dyDescent="0.3">
      <c r="C96" s="91"/>
      <c r="D96" s="91"/>
    </row>
    <row r="97" spans="3:4" x14ac:dyDescent="0.3">
      <c r="C97" s="91"/>
      <c r="D97" s="91"/>
    </row>
    <row r="98" spans="3:4" x14ac:dyDescent="0.3">
      <c r="C98" s="91"/>
      <c r="D98" s="91"/>
    </row>
  </sheetData>
  <sheetProtection insertRows="0" deleteRows="0"/>
  <protectedRanges>
    <protectedRange sqref="A8" name="Plage1_3"/>
  </protectedRanges>
  <autoFilter ref="C7:L7"/>
  <mergeCells count="4">
    <mergeCell ref="C2:G2"/>
    <mergeCell ref="F3:G3"/>
    <mergeCell ref="A5:G5"/>
    <mergeCell ref="A75:D75"/>
  </mergeCells>
  <dataValidations count="3">
    <dataValidation type="list" allowBlank="1" showInputMessage="1" showErrorMessage="1" sqref="F8:F73">
      <formula1>$C$84:$C$86</formula1>
    </dataValidation>
    <dataValidation type="list" allowBlank="1" showInputMessage="1" showErrorMessage="1" sqref="B8:B73">
      <formula1>"FonctionnementN1,FonctionnementN2,FonctionnementN3"</formula1>
    </dataValidation>
    <dataValidation type="list" allowBlank="1" showInputMessage="1" showErrorMessage="1" sqref="F3:G3">
      <formula1>"Sélectionner dans la liste déroulante,Demande de paiement n°1, Demande de paiement n°2, Solde"</formula1>
    </dataValidation>
  </dataValidations>
  <pageMargins left="0.7" right="0.7" top="0.75" bottom="0.75" header="0.3" footer="0.3"/>
  <pageSetup paperSize="9" scale="35"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Présentation!$B$17:$B$25</xm:f>
          </x14:formula1>
          <xm:sqref>A8:A73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98"/>
  <sheetViews>
    <sheetView view="pageBreakPreview" topLeftCell="D1" zoomScaleNormal="100" zoomScaleSheetLayoutView="100" workbookViewId="0">
      <pane ySplit="7" topLeftCell="A60" activePane="bottomLeft" state="frozen"/>
      <selection activeCell="E1" sqref="E1"/>
      <selection pane="bottomLeft" activeCell="K64" sqref="K64"/>
    </sheetView>
  </sheetViews>
  <sheetFormatPr baseColWidth="10" defaultColWidth="11.5546875" defaultRowHeight="14.4" x14ac:dyDescent="0.3"/>
  <cols>
    <col min="1" max="2" width="11.5546875" style="62"/>
    <col min="3" max="4" width="22.109375" style="62" customWidth="1"/>
    <col min="5" max="5" width="32.44140625" style="62" customWidth="1"/>
    <col min="6" max="8" width="24.88671875" style="62" customWidth="1"/>
    <col min="9" max="9" width="16.44140625" style="62" customWidth="1"/>
    <col min="10" max="10" width="20.6640625" style="62" customWidth="1"/>
    <col min="11" max="12" width="19.44140625" style="62" customWidth="1"/>
    <col min="13" max="13" width="17.6640625" style="62" customWidth="1"/>
    <col min="14" max="16384" width="11.5546875" style="62"/>
  </cols>
  <sheetData>
    <row r="1" spans="1:13" ht="15.6" x14ac:dyDescent="0.3">
      <c r="A1" s="263" t="s">
        <v>185</v>
      </c>
      <c r="B1" s="198"/>
      <c r="C1" s="198"/>
      <c r="D1" s="198"/>
      <c r="E1" s="198"/>
      <c r="F1" s="199"/>
      <c r="G1" s="199"/>
      <c r="H1" s="199"/>
    </row>
    <row r="2" spans="1:13" x14ac:dyDescent="0.3">
      <c r="A2" s="311" t="s">
        <v>51</v>
      </c>
      <c r="B2" s="264"/>
      <c r="C2" s="381">
        <f>Présentation!B11</f>
        <v>0</v>
      </c>
      <c r="D2" s="382"/>
      <c r="E2" s="383"/>
      <c r="F2" s="382"/>
      <c r="G2" s="384"/>
      <c r="H2" s="312"/>
    </row>
    <row r="3" spans="1:13" x14ac:dyDescent="0.3">
      <c r="A3" s="311"/>
      <c r="B3" s="265"/>
      <c r="C3" s="308"/>
      <c r="D3" s="308"/>
      <c r="E3" s="310"/>
      <c r="F3" s="385"/>
      <c r="G3" s="385"/>
      <c r="H3" s="313"/>
    </row>
    <row r="4" spans="1:13" x14ac:dyDescent="0.3">
      <c r="A4" s="309"/>
      <c r="B4" s="309"/>
      <c r="C4" s="309"/>
      <c r="D4" s="309"/>
      <c r="E4" s="309"/>
      <c r="F4" s="309"/>
      <c r="G4" s="309"/>
      <c r="H4" s="309"/>
    </row>
    <row r="5" spans="1:13" ht="27.75" customHeight="1" x14ac:dyDescent="0.3">
      <c r="A5" s="386" t="s">
        <v>224</v>
      </c>
      <c r="B5" s="386"/>
      <c r="C5" s="341"/>
      <c r="D5" s="341"/>
      <c r="E5" s="341"/>
      <c r="F5" s="341"/>
      <c r="G5" s="341"/>
      <c r="H5" s="309"/>
    </row>
    <row r="6" spans="1:13" ht="13.5" customHeight="1" x14ac:dyDescent="0.3">
      <c r="K6" s="95"/>
      <c r="L6" s="95"/>
      <c r="M6" s="95"/>
    </row>
    <row r="7" spans="1:13" ht="80.25" customHeight="1" x14ac:dyDescent="0.3">
      <c r="A7" s="97" t="s">
        <v>69</v>
      </c>
      <c r="B7" s="97" t="s">
        <v>142</v>
      </c>
      <c r="C7" s="97" t="s">
        <v>166</v>
      </c>
      <c r="D7" s="97" t="s">
        <v>143</v>
      </c>
      <c r="E7" s="173" t="s">
        <v>188</v>
      </c>
      <c r="F7" s="97" t="s">
        <v>219</v>
      </c>
      <c r="G7" s="97" t="s">
        <v>220</v>
      </c>
      <c r="H7" s="314" t="s">
        <v>221</v>
      </c>
      <c r="I7" s="97" t="s">
        <v>218</v>
      </c>
      <c r="J7" s="97" t="s">
        <v>217</v>
      </c>
      <c r="K7" s="95"/>
    </row>
    <row r="8" spans="1:13" s="186" customFormat="1" x14ac:dyDescent="0.3">
      <c r="A8" s="131"/>
      <c r="B8" s="155"/>
      <c r="C8" s="184" t="s">
        <v>140</v>
      </c>
      <c r="D8" s="146"/>
      <c r="E8" s="146"/>
      <c r="F8" s="156" t="s">
        <v>223</v>
      </c>
      <c r="G8" s="177"/>
      <c r="H8" s="315"/>
      <c r="I8" s="185" t="str">
        <f>IF(G8=0,"",IF(G8&gt;=10000,G8*VLOOKUP(F8,$C$84:$E$86,4,0),IF(G8&gt;2000,G8*VLOOKUP(F8,$C$84:$E$86,3,0),IF(G8&lt;=2000,G8*VLOOKUP(F8,$C$84:$E$86,2,0)))))</f>
        <v/>
      </c>
      <c r="J8" s="158"/>
      <c r="K8" s="95"/>
    </row>
    <row r="9" spans="1:13" s="186" customFormat="1" x14ac:dyDescent="0.3">
      <c r="A9" s="146"/>
      <c r="B9" s="155"/>
      <c r="C9" s="184" t="s">
        <v>140</v>
      </c>
      <c r="D9" s="190"/>
      <c r="E9" s="146"/>
      <c r="F9" s="156" t="s">
        <v>223</v>
      </c>
      <c r="G9" s="177"/>
      <c r="H9" s="315"/>
      <c r="I9" s="185" t="str">
        <f t="shared" ref="I9:I13" si="0">IF(G9=0,"",IF(G9&gt;=10000,G9*VLOOKUP(F9,$C$84:$E$86,4,0),IF(G9&gt;2000,G9*VLOOKUP(F9,$C$84:$E$86,3,0),IF(G9&lt;=2000,G9*VLOOKUP(F9,$C$84:$E$86,2,0)))))</f>
        <v/>
      </c>
      <c r="J9" s="158"/>
      <c r="K9" s="95"/>
    </row>
    <row r="10" spans="1:13" s="186" customFormat="1" x14ac:dyDescent="0.3">
      <c r="A10" s="146"/>
      <c r="B10" s="155"/>
      <c r="C10" s="184" t="s">
        <v>140</v>
      </c>
      <c r="D10" s="190"/>
      <c r="E10" s="146"/>
      <c r="F10" s="156" t="s">
        <v>223</v>
      </c>
      <c r="G10" s="178"/>
      <c r="H10" s="316"/>
      <c r="I10" s="185" t="str">
        <f t="shared" si="0"/>
        <v/>
      </c>
      <c r="J10" s="158"/>
      <c r="K10" s="95"/>
    </row>
    <row r="11" spans="1:13" s="186" customFormat="1" x14ac:dyDescent="0.3">
      <c r="A11" s="146"/>
      <c r="B11" s="155"/>
      <c r="C11" s="184" t="s">
        <v>140</v>
      </c>
      <c r="D11" s="146"/>
      <c r="E11" s="146"/>
      <c r="F11" s="156" t="s">
        <v>223</v>
      </c>
      <c r="G11" s="177"/>
      <c r="H11" s="315"/>
      <c r="I11" s="185" t="str">
        <f t="shared" si="0"/>
        <v/>
      </c>
      <c r="J11" s="161"/>
      <c r="K11" s="95"/>
    </row>
    <row r="12" spans="1:13" s="186" customFormat="1" x14ac:dyDescent="0.3">
      <c r="A12" s="146"/>
      <c r="B12" s="155"/>
      <c r="C12" s="184" t="s">
        <v>140</v>
      </c>
      <c r="D12" s="191"/>
      <c r="E12" s="146"/>
      <c r="F12" s="156" t="s">
        <v>223</v>
      </c>
      <c r="G12" s="177"/>
      <c r="H12" s="315"/>
      <c r="I12" s="185" t="str">
        <f t="shared" si="0"/>
        <v/>
      </c>
      <c r="J12" s="163"/>
      <c r="K12" s="95"/>
    </row>
    <row r="13" spans="1:13" s="186" customFormat="1" x14ac:dyDescent="0.3">
      <c r="A13" s="146"/>
      <c r="B13" s="155"/>
      <c r="C13" s="184" t="s">
        <v>140</v>
      </c>
      <c r="D13" s="192"/>
      <c r="E13" s="146"/>
      <c r="F13" s="156" t="s">
        <v>223</v>
      </c>
      <c r="G13" s="178"/>
      <c r="H13" s="316"/>
      <c r="I13" s="185" t="str">
        <f t="shared" si="0"/>
        <v/>
      </c>
      <c r="J13" s="163"/>
      <c r="K13" s="95"/>
    </row>
    <row r="14" spans="1:13" s="186" customFormat="1" x14ac:dyDescent="0.3">
      <c r="A14" s="146"/>
      <c r="B14" s="155"/>
      <c r="C14" s="184" t="s">
        <v>140</v>
      </c>
      <c r="D14" s="190"/>
      <c r="E14" s="146"/>
      <c r="F14" s="156" t="s">
        <v>223</v>
      </c>
      <c r="G14" s="178"/>
      <c r="H14" s="316"/>
      <c r="I14" s="185"/>
      <c r="J14" s="158"/>
      <c r="K14" s="95"/>
    </row>
    <row r="15" spans="1:13" s="186" customFormat="1" x14ac:dyDescent="0.3">
      <c r="A15" s="146"/>
      <c r="B15" s="155"/>
      <c r="C15" s="184" t="s">
        <v>140</v>
      </c>
      <c r="D15" s="190"/>
      <c r="E15" s="146"/>
      <c r="F15" s="156" t="s">
        <v>223</v>
      </c>
      <c r="G15" s="178"/>
      <c r="H15" s="316"/>
      <c r="I15" s="185"/>
      <c r="J15" s="158"/>
      <c r="K15" s="95"/>
    </row>
    <row r="16" spans="1:13" s="186" customFormat="1" x14ac:dyDescent="0.3">
      <c r="A16" s="146"/>
      <c r="B16" s="155"/>
      <c r="C16" s="184" t="s">
        <v>140</v>
      </c>
      <c r="D16" s="193"/>
      <c r="E16" s="146"/>
      <c r="F16" s="156" t="s">
        <v>223</v>
      </c>
      <c r="G16" s="178"/>
      <c r="H16" s="316"/>
      <c r="I16" s="185"/>
      <c r="J16" s="166"/>
      <c r="K16" s="95"/>
    </row>
    <row r="17" spans="1:11" s="186" customFormat="1" x14ac:dyDescent="0.3">
      <c r="A17" s="146"/>
      <c r="B17" s="155"/>
      <c r="C17" s="184" t="s">
        <v>140</v>
      </c>
      <c r="D17" s="193"/>
      <c r="E17" s="146"/>
      <c r="F17" s="156" t="s">
        <v>223</v>
      </c>
      <c r="G17" s="178"/>
      <c r="H17" s="316"/>
      <c r="I17" s="185"/>
      <c r="J17" s="166"/>
      <c r="K17" s="95"/>
    </row>
    <row r="18" spans="1:11" s="186" customFormat="1" x14ac:dyDescent="0.3">
      <c r="A18" s="146"/>
      <c r="B18" s="155"/>
      <c r="C18" s="184" t="s">
        <v>140</v>
      </c>
      <c r="D18" s="148"/>
      <c r="E18" s="146"/>
      <c r="F18" s="156" t="s">
        <v>223</v>
      </c>
      <c r="G18" s="179"/>
      <c r="H18" s="317"/>
      <c r="I18" s="185"/>
      <c r="J18" s="169"/>
      <c r="K18" s="95"/>
    </row>
    <row r="19" spans="1:11" s="186" customFormat="1" x14ac:dyDescent="0.3">
      <c r="A19" s="146"/>
      <c r="B19" s="155"/>
      <c r="C19" s="184" t="s">
        <v>140</v>
      </c>
      <c r="D19" s="194"/>
      <c r="E19" s="146"/>
      <c r="F19" s="156" t="s">
        <v>223</v>
      </c>
      <c r="G19" s="178"/>
      <c r="H19" s="316"/>
      <c r="I19" s="185"/>
      <c r="J19" s="166"/>
      <c r="K19" s="95"/>
    </row>
    <row r="20" spans="1:11" s="186" customFormat="1" x14ac:dyDescent="0.3">
      <c r="A20" s="146"/>
      <c r="B20" s="155"/>
      <c r="C20" s="184" t="s">
        <v>140</v>
      </c>
      <c r="D20" s="194"/>
      <c r="E20" s="146"/>
      <c r="F20" s="156" t="s">
        <v>223</v>
      </c>
      <c r="G20" s="178"/>
      <c r="H20" s="316"/>
      <c r="I20" s="185"/>
      <c r="J20" s="166"/>
      <c r="K20" s="95"/>
    </row>
    <row r="21" spans="1:11" s="186" customFormat="1" x14ac:dyDescent="0.3">
      <c r="A21" s="146"/>
      <c r="B21" s="155"/>
      <c r="C21" s="184" t="s">
        <v>140</v>
      </c>
      <c r="D21" s="194"/>
      <c r="E21" s="146"/>
      <c r="F21" s="156" t="s">
        <v>223</v>
      </c>
      <c r="G21" s="178"/>
      <c r="H21" s="316"/>
      <c r="I21" s="185"/>
      <c r="J21" s="166"/>
      <c r="K21" s="95"/>
    </row>
    <row r="22" spans="1:11" s="186" customFormat="1" x14ac:dyDescent="0.3">
      <c r="A22" s="146"/>
      <c r="B22" s="155"/>
      <c r="C22" s="184" t="s">
        <v>140</v>
      </c>
      <c r="D22" s="194"/>
      <c r="E22" s="146"/>
      <c r="F22" s="156" t="s">
        <v>223</v>
      </c>
      <c r="G22" s="178"/>
      <c r="H22" s="316"/>
      <c r="I22" s="185"/>
      <c r="J22" s="166"/>
      <c r="K22" s="95"/>
    </row>
    <row r="23" spans="1:11" s="186" customFormat="1" x14ac:dyDescent="0.3">
      <c r="A23" s="146"/>
      <c r="B23" s="155"/>
      <c r="C23" s="184" t="s">
        <v>140</v>
      </c>
      <c r="D23" s="195"/>
      <c r="E23" s="146"/>
      <c r="F23" s="156" t="s">
        <v>223</v>
      </c>
      <c r="G23" s="178"/>
      <c r="H23" s="316"/>
      <c r="I23" s="185"/>
      <c r="J23" s="158"/>
      <c r="K23" s="95"/>
    </row>
    <row r="24" spans="1:11" s="186" customFormat="1" x14ac:dyDescent="0.3">
      <c r="A24" s="146"/>
      <c r="B24" s="155"/>
      <c r="C24" s="184" t="s">
        <v>140</v>
      </c>
      <c r="D24" s="196"/>
      <c r="E24" s="146"/>
      <c r="F24" s="156" t="s">
        <v>223</v>
      </c>
      <c r="G24" s="178"/>
      <c r="H24" s="316"/>
      <c r="I24" s="185"/>
      <c r="J24" s="166"/>
      <c r="K24" s="95"/>
    </row>
    <row r="25" spans="1:11" s="186" customFormat="1" x14ac:dyDescent="0.3">
      <c r="A25" s="146"/>
      <c r="B25" s="155"/>
      <c r="C25" s="184" t="s">
        <v>140</v>
      </c>
      <c r="D25" s="194"/>
      <c r="E25" s="146"/>
      <c r="F25" s="156" t="s">
        <v>223</v>
      </c>
      <c r="G25" s="178"/>
      <c r="H25" s="316"/>
      <c r="I25" s="185"/>
      <c r="J25" s="166"/>
      <c r="K25" s="95"/>
    </row>
    <row r="26" spans="1:11" s="186" customFormat="1" x14ac:dyDescent="0.3">
      <c r="A26" s="146"/>
      <c r="B26" s="155"/>
      <c r="C26" s="184" t="s">
        <v>140</v>
      </c>
      <c r="D26" s="194"/>
      <c r="E26" s="146"/>
      <c r="F26" s="156" t="s">
        <v>223</v>
      </c>
      <c r="G26" s="178"/>
      <c r="H26" s="316"/>
      <c r="I26" s="185"/>
      <c r="J26" s="166"/>
      <c r="K26" s="95"/>
    </row>
    <row r="27" spans="1:11" s="186" customFormat="1" x14ac:dyDescent="0.3">
      <c r="A27" s="146"/>
      <c r="B27" s="155"/>
      <c r="C27" s="184" t="s">
        <v>140</v>
      </c>
      <c r="D27" s="194"/>
      <c r="E27" s="146"/>
      <c r="F27" s="156" t="s">
        <v>223</v>
      </c>
      <c r="G27" s="178"/>
      <c r="H27" s="316"/>
      <c r="I27" s="185"/>
      <c r="J27" s="166"/>
      <c r="K27" s="95"/>
    </row>
    <row r="28" spans="1:11" s="186" customFormat="1" x14ac:dyDescent="0.3">
      <c r="A28" s="146"/>
      <c r="B28" s="155"/>
      <c r="C28" s="184" t="s">
        <v>140</v>
      </c>
      <c r="D28" s="193"/>
      <c r="E28" s="146"/>
      <c r="F28" s="156" t="s">
        <v>223</v>
      </c>
      <c r="G28" s="178"/>
      <c r="H28" s="316"/>
      <c r="I28" s="185"/>
      <c r="J28" s="166"/>
      <c r="K28" s="95"/>
    </row>
    <row r="29" spans="1:11" s="186" customFormat="1" x14ac:dyDescent="0.3">
      <c r="A29" s="146"/>
      <c r="B29" s="155"/>
      <c r="C29" s="184" t="s">
        <v>140</v>
      </c>
      <c r="D29" s="193"/>
      <c r="E29" s="146"/>
      <c r="F29" s="156" t="s">
        <v>223</v>
      </c>
      <c r="G29" s="178"/>
      <c r="H29" s="316"/>
      <c r="I29" s="185"/>
      <c r="J29" s="166"/>
      <c r="K29" s="95"/>
    </row>
    <row r="30" spans="1:11" s="186" customFormat="1" x14ac:dyDescent="0.3">
      <c r="A30" s="146"/>
      <c r="B30" s="155"/>
      <c r="C30" s="184" t="s">
        <v>140</v>
      </c>
      <c r="D30" s="193"/>
      <c r="E30" s="146"/>
      <c r="F30" s="156" t="s">
        <v>223</v>
      </c>
      <c r="G30" s="177"/>
      <c r="H30" s="315"/>
      <c r="I30" s="185"/>
      <c r="J30" s="166"/>
      <c r="K30" s="95"/>
    </row>
    <row r="31" spans="1:11" s="186" customFormat="1" x14ac:dyDescent="0.3">
      <c r="A31" s="146"/>
      <c r="B31" s="155"/>
      <c r="C31" s="184" t="s">
        <v>140</v>
      </c>
      <c r="D31" s="194"/>
      <c r="E31" s="146"/>
      <c r="F31" s="156" t="s">
        <v>223</v>
      </c>
      <c r="G31" s="178"/>
      <c r="H31" s="316"/>
      <c r="I31" s="185"/>
      <c r="J31" s="166"/>
      <c r="K31" s="95"/>
    </row>
    <row r="32" spans="1:11" s="186" customFormat="1" x14ac:dyDescent="0.3">
      <c r="A32" s="146"/>
      <c r="B32" s="155"/>
      <c r="C32" s="184" t="s">
        <v>140</v>
      </c>
      <c r="D32" s="194"/>
      <c r="E32" s="146"/>
      <c r="F32" s="156" t="s">
        <v>223</v>
      </c>
      <c r="G32" s="178"/>
      <c r="H32" s="316"/>
      <c r="I32" s="185"/>
      <c r="J32" s="166"/>
      <c r="K32" s="95"/>
    </row>
    <row r="33" spans="1:11" s="186" customFormat="1" x14ac:dyDescent="0.3">
      <c r="A33" s="146"/>
      <c r="B33" s="155"/>
      <c r="C33" s="184" t="s">
        <v>140</v>
      </c>
      <c r="D33" s="194"/>
      <c r="E33" s="146"/>
      <c r="F33" s="156" t="s">
        <v>223</v>
      </c>
      <c r="G33" s="178"/>
      <c r="H33" s="316"/>
      <c r="I33" s="185"/>
      <c r="J33" s="166"/>
      <c r="K33" s="95"/>
    </row>
    <row r="34" spans="1:11" s="186" customFormat="1" x14ac:dyDescent="0.3">
      <c r="A34" s="146"/>
      <c r="B34" s="155"/>
      <c r="C34" s="184" t="s">
        <v>140</v>
      </c>
      <c r="D34" s="194"/>
      <c r="E34" s="146"/>
      <c r="F34" s="156" t="s">
        <v>223</v>
      </c>
      <c r="G34" s="178"/>
      <c r="H34" s="316"/>
      <c r="I34" s="185"/>
      <c r="J34" s="166"/>
      <c r="K34" s="95"/>
    </row>
    <row r="35" spans="1:11" s="186" customFormat="1" x14ac:dyDescent="0.3">
      <c r="A35" s="146"/>
      <c r="B35" s="155"/>
      <c r="C35" s="184" t="s">
        <v>140</v>
      </c>
      <c r="D35" s="194"/>
      <c r="E35" s="146"/>
      <c r="F35" s="156" t="s">
        <v>223</v>
      </c>
      <c r="G35" s="178"/>
      <c r="H35" s="316"/>
      <c r="I35" s="185"/>
      <c r="J35" s="166"/>
      <c r="K35" s="95"/>
    </row>
    <row r="36" spans="1:11" s="186" customFormat="1" x14ac:dyDescent="0.3">
      <c r="A36" s="146"/>
      <c r="B36" s="155"/>
      <c r="C36" s="184" t="s">
        <v>140</v>
      </c>
      <c r="D36" s="194"/>
      <c r="E36" s="146"/>
      <c r="F36" s="156" t="s">
        <v>223</v>
      </c>
      <c r="G36" s="177"/>
      <c r="H36" s="315"/>
      <c r="I36" s="185"/>
      <c r="J36" s="166"/>
      <c r="K36" s="95"/>
    </row>
    <row r="37" spans="1:11" s="186" customFormat="1" x14ac:dyDescent="0.3">
      <c r="A37" s="146"/>
      <c r="B37" s="155"/>
      <c r="C37" s="184" t="s">
        <v>140</v>
      </c>
      <c r="D37" s="197"/>
      <c r="E37" s="146"/>
      <c r="F37" s="156" t="s">
        <v>223</v>
      </c>
      <c r="G37" s="177"/>
      <c r="H37" s="315"/>
      <c r="I37" s="185"/>
      <c r="J37" s="172"/>
      <c r="K37" s="95"/>
    </row>
    <row r="38" spans="1:11" s="186" customFormat="1" x14ac:dyDescent="0.3">
      <c r="A38" s="146"/>
      <c r="B38" s="155"/>
      <c r="C38" s="184" t="s">
        <v>140</v>
      </c>
      <c r="D38" s="197"/>
      <c r="E38" s="146"/>
      <c r="F38" s="156" t="s">
        <v>223</v>
      </c>
      <c r="G38" s="177"/>
      <c r="H38" s="315"/>
      <c r="I38" s="185"/>
      <c r="J38" s="172"/>
      <c r="K38" s="95"/>
    </row>
    <row r="39" spans="1:11" s="186" customFormat="1" x14ac:dyDescent="0.3">
      <c r="A39" s="146"/>
      <c r="B39" s="155"/>
      <c r="C39" s="184" t="s">
        <v>140</v>
      </c>
      <c r="D39" s="197"/>
      <c r="E39" s="146"/>
      <c r="F39" s="156" t="s">
        <v>223</v>
      </c>
      <c r="G39" s="177"/>
      <c r="H39" s="315"/>
      <c r="I39" s="185"/>
      <c r="J39" s="172"/>
      <c r="K39" s="95"/>
    </row>
    <row r="40" spans="1:11" s="186" customFormat="1" x14ac:dyDescent="0.3">
      <c r="A40" s="146"/>
      <c r="B40" s="155"/>
      <c r="C40" s="184" t="s">
        <v>140</v>
      </c>
      <c r="D40" s="197"/>
      <c r="E40" s="146"/>
      <c r="F40" s="156" t="s">
        <v>223</v>
      </c>
      <c r="G40" s="177"/>
      <c r="H40" s="315"/>
      <c r="I40" s="185"/>
      <c r="J40" s="172"/>
      <c r="K40" s="95"/>
    </row>
    <row r="41" spans="1:11" s="186" customFormat="1" x14ac:dyDescent="0.3">
      <c r="A41" s="146"/>
      <c r="B41" s="155"/>
      <c r="C41" s="184" t="s">
        <v>140</v>
      </c>
      <c r="D41" s="197"/>
      <c r="E41" s="146"/>
      <c r="F41" s="156" t="s">
        <v>223</v>
      </c>
      <c r="G41" s="177"/>
      <c r="H41" s="315"/>
      <c r="I41" s="185"/>
      <c r="J41" s="172"/>
      <c r="K41" s="95"/>
    </row>
    <row r="42" spans="1:11" s="186" customFormat="1" x14ac:dyDescent="0.3">
      <c r="A42" s="146"/>
      <c r="B42" s="155"/>
      <c r="C42" s="184" t="s">
        <v>140</v>
      </c>
      <c r="D42" s="197"/>
      <c r="E42" s="146"/>
      <c r="F42" s="156" t="s">
        <v>223</v>
      </c>
      <c r="G42" s="177"/>
      <c r="H42" s="315"/>
      <c r="I42" s="185"/>
      <c r="J42" s="172"/>
      <c r="K42" s="95"/>
    </row>
    <row r="43" spans="1:11" s="186" customFormat="1" x14ac:dyDescent="0.3">
      <c r="A43" s="146"/>
      <c r="B43" s="155"/>
      <c r="C43" s="184" t="s">
        <v>140</v>
      </c>
      <c r="D43" s="197"/>
      <c r="E43" s="146"/>
      <c r="F43" s="156" t="s">
        <v>223</v>
      </c>
      <c r="G43" s="177"/>
      <c r="H43" s="315"/>
      <c r="I43" s="185"/>
      <c r="J43" s="172"/>
      <c r="K43" s="95"/>
    </row>
    <row r="44" spans="1:11" s="186" customFormat="1" x14ac:dyDescent="0.3">
      <c r="A44" s="146"/>
      <c r="B44" s="155"/>
      <c r="C44" s="184" t="s">
        <v>140</v>
      </c>
      <c r="D44" s="197"/>
      <c r="E44" s="146"/>
      <c r="F44" s="156" t="s">
        <v>223</v>
      </c>
      <c r="G44" s="177"/>
      <c r="H44" s="315"/>
      <c r="I44" s="185"/>
      <c r="J44" s="172"/>
      <c r="K44" s="95"/>
    </row>
    <row r="45" spans="1:11" s="186" customFormat="1" x14ac:dyDescent="0.3">
      <c r="A45" s="146"/>
      <c r="B45" s="155"/>
      <c r="C45" s="184" t="s">
        <v>140</v>
      </c>
      <c r="D45" s="197"/>
      <c r="E45" s="146"/>
      <c r="F45" s="156" t="s">
        <v>223</v>
      </c>
      <c r="G45" s="177"/>
      <c r="H45" s="315"/>
      <c r="I45" s="185"/>
      <c r="J45" s="172"/>
      <c r="K45" s="95"/>
    </row>
    <row r="46" spans="1:11" s="186" customFormat="1" x14ac:dyDescent="0.3">
      <c r="A46" s="146"/>
      <c r="B46" s="155"/>
      <c r="C46" s="184" t="s">
        <v>140</v>
      </c>
      <c r="D46" s="197"/>
      <c r="E46" s="146"/>
      <c r="F46" s="156" t="s">
        <v>223</v>
      </c>
      <c r="G46" s="177"/>
      <c r="H46" s="315"/>
      <c r="I46" s="185"/>
      <c r="J46" s="172"/>
      <c r="K46" s="95"/>
    </row>
    <row r="47" spans="1:11" s="186" customFormat="1" x14ac:dyDescent="0.3">
      <c r="A47" s="146"/>
      <c r="B47" s="155"/>
      <c r="C47" s="184" t="s">
        <v>140</v>
      </c>
      <c r="D47" s="197"/>
      <c r="E47" s="146"/>
      <c r="F47" s="156" t="s">
        <v>223</v>
      </c>
      <c r="G47" s="177"/>
      <c r="H47" s="315"/>
      <c r="I47" s="185"/>
      <c r="J47" s="172"/>
      <c r="K47" s="95"/>
    </row>
    <row r="48" spans="1:11" s="186" customFormat="1" x14ac:dyDescent="0.3">
      <c r="A48" s="146"/>
      <c r="B48" s="155"/>
      <c r="C48" s="184" t="s">
        <v>140</v>
      </c>
      <c r="D48" s="197"/>
      <c r="E48" s="146"/>
      <c r="F48" s="156" t="s">
        <v>223</v>
      </c>
      <c r="G48" s="177"/>
      <c r="H48" s="315"/>
      <c r="I48" s="185"/>
      <c r="J48" s="172"/>
      <c r="K48" s="95"/>
    </row>
    <row r="49" spans="1:11" s="186" customFormat="1" x14ac:dyDescent="0.3">
      <c r="A49" s="146"/>
      <c r="B49" s="155"/>
      <c r="C49" s="184" t="s">
        <v>140</v>
      </c>
      <c r="D49" s="197"/>
      <c r="E49" s="146"/>
      <c r="F49" s="156" t="s">
        <v>223</v>
      </c>
      <c r="G49" s="177"/>
      <c r="H49" s="315"/>
      <c r="I49" s="185"/>
      <c r="J49" s="172"/>
      <c r="K49" s="95"/>
    </row>
    <row r="50" spans="1:11" s="186" customFormat="1" x14ac:dyDescent="0.3">
      <c r="A50" s="146"/>
      <c r="B50" s="155"/>
      <c r="C50" s="184" t="s">
        <v>140</v>
      </c>
      <c r="D50" s="197"/>
      <c r="E50" s="146"/>
      <c r="F50" s="156" t="s">
        <v>223</v>
      </c>
      <c r="G50" s="177"/>
      <c r="H50" s="315"/>
      <c r="I50" s="185"/>
      <c r="J50" s="172"/>
      <c r="K50" s="95"/>
    </row>
    <row r="51" spans="1:11" s="186" customFormat="1" x14ac:dyDescent="0.3">
      <c r="A51" s="146"/>
      <c r="B51" s="155"/>
      <c r="C51" s="184" t="s">
        <v>140</v>
      </c>
      <c r="D51" s="197"/>
      <c r="E51" s="146"/>
      <c r="F51" s="156" t="s">
        <v>223</v>
      </c>
      <c r="G51" s="177"/>
      <c r="H51" s="315"/>
      <c r="I51" s="185"/>
      <c r="J51" s="172"/>
      <c r="K51" s="95"/>
    </row>
    <row r="52" spans="1:11" s="186" customFormat="1" x14ac:dyDescent="0.3">
      <c r="A52" s="146"/>
      <c r="B52" s="155"/>
      <c r="C52" s="184" t="s">
        <v>140</v>
      </c>
      <c r="D52" s="197"/>
      <c r="E52" s="146"/>
      <c r="F52" s="156" t="s">
        <v>223</v>
      </c>
      <c r="G52" s="177"/>
      <c r="H52" s="315"/>
      <c r="I52" s="185"/>
      <c r="J52" s="172"/>
      <c r="K52" s="95"/>
    </row>
    <row r="53" spans="1:11" s="186" customFormat="1" x14ac:dyDescent="0.3">
      <c r="A53" s="146"/>
      <c r="B53" s="155"/>
      <c r="C53" s="184" t="s">
        <v>140</v>
      </c>
      <c r="D53" s="197"/>
      <c r="E53" s="146"/>
      <c r="F53" s="156" t="s">
        <v>223</v>
      </c>
      <c r="G53" s="177"/>
      <c r="H53" s="315"/>
      <c r="I53" s="185"/>
      <c r="J53" s="172"/>
      <c r="K53" s="95"/>
    </row>
    <row r="54" spans="1:11" s="186" customFormat="1" x14ac:dyDescent="0.3">
      <c r="A54" s="146"/>
      <c r="B54" s="155"/>
      <c r="C54" s="184" t="s">
        <v>140</v>
      </c>
      <c r="D54" s="197"/>
      <c r="E54" s="146"/>
      <c r="F54" s="156" t="s">
        <v>223</v>
      </c>
      <c r="G54" s="177"/>
      <c r="H54" s="315"/>
      <c r="I54" s="185"/>
      <c r="J54" s="172"/>
      <c r="K54" s="95"/>
    </row>
    <row r="55" spans="1:11" s="186" customFormat="1" x14ac:dyDescent="0.3">
      <c r="A55" s="146"/>
      <c r="B55" s="155"/>
      <c r="C55" s="184" t="s">
        <v>140</v>
      </c>
      <c r="D55" s="197"/>
      <c r="E55" s="146"/>
      <c r="F55" s="156" t="s">
        <v>223</v>
      </c>
      <c r="G55" s="177"/>
      <c r="H55" s="315"/>
      <c r="I55" s="185"/>
      <c r="J55" s="172"/>
      <c r="K55" s="95"/>
    </row>
    <row r="56" spans="1:11" s="186" customFormat="1" x14ac:dyDescent="0.3">
      <c r="A56" s="146"/>
      <c r="B56" s="155"/>
      <c r="C56" s="184" t="s">
        <v>140</v>
      </c>
      <c r="D56" s="197"/>
      <c r="E56" s="146"/>
      <c r="F56" s="156" t="s">
        <v>223</v>
      </c>
      <c r="G56" s="177"/>
      <c r="H56" s="315"/>
      <c r="I56" s="185"/>
      <c r="J56" s="172"/>
      <c r="K56" s="95"/>
    </row>
    <row r="57" spans="1:11" s="186" customFormat="1" x14ac:dyDescent="0.3">
      <c r="A57" s="146"/>
      <c r="B57" s="155"/>
      <c r="C57" s="184" t="s">
        <v>140</v>
      </c>
      <c r="D57" s="197"/>
      <c r="E57" s="146"/>
      <c r="F57" s="156" t="s">
        <v>223</v>
      </c>
      <c r="G57" s="177"/>
      <c r="H57" s="315"/>
      <c r="I57" s="185"/>
      <c r="J57" s="172"/>
      <c r="K57" s="95"/>
    </row>
    <row r="58" spans="1:11" s="186" customFormat="1" x14ac:dyDescent="0.3">
      <c r="A58" s="146"/>
      <c r="B58" s="155"/>
      <c r="C58" s="184" t="s">
        <v>140</v>
      </c>
      <c r="D58" s="197"/>
      <c r="E58" s="146"/>
      <c r="F58" s="156" t="s">
        <v>223</v>
      </c>
      <c r="G58" s="177"/>
      <c r="H58" s="315"/>
      <c r="I58" s="185"/>
      <c r="J58" s="172"/>
      <c r="K58" s="95"/>
    </row>
    <row r="59" spans="1:11" s="186" customFormat="1" x14ac:dyDescent="0.3">
      <c r="A59" s="146"/>
      <c r="B59" s="155"/>
      <c r="C59" s="184" t="s">
        <v>140</v>
      </c>
      <c r="D59" s="197"/>
      <c r="E59" s="146"/>
      <c r="F59" s="156" t="s">
        <v>223</v>
      </c>
      <c r="G59" s="177"/>
      <c r="H59" s="315"/>
      <c r="I59" s="185"/>
      <c r="J59" s="172"/>
      <c r="K59" s="95"/>
    </row>
    <row r="60" spans="1:11" s="186" customFormat="1" x14ac:dyDescent="0.3">
      <c r="A60" s="146"/>
      <c r="B60" s="155"/>
      <c r="C60" s="184" t="s">
        <v>140</v>
      </c>
      <c r="D60" s="197"/>
      <c r="E60" s="146"/>
      <c r="F60" s="156" t="s">
        <v>223</v>
      </c>
      <c r="G60" s="177"/>
      <c r="H60" s="315"/>
      <c r="I60" s="185"/>
      <c r="J60" s="172"/>
      <c r="K60" s="95"/>
    </row>
    <row r="61" spans="1:11" s="186" customFormat="1" x14ac:dyDescent="0.3">
      <c r="A61" s="146"/>
      <c r="B61" s="155"/>
      <c r="C61" s="184" t="s">
        <v>140</v>
      </c>
      <c r="D61" s="197"/>
      <c r="E61" s="146"/>
      <c r="F61" s="156" t="s">
        <v>223</v>
      </c>
      <c r="G61" s="177"/>
      <c r="H61" s="315"/>
      <c r="I61" s="185"/>
      <c r="J61" s="172"/>
      <c r="K61" s="95"/>
    </row>
    <row r="62" spans="1:11" x14ac:dyDescent="0.3">
      <c r="A62" s="146"/>
      <c r="B62" s="155"/>
      <c r="C62" s="184" t="s">
        <v>140</v>
      </c>
      <c r="D62" s="108"/>
      <c r="E62" s="146"/>
      <c r="F62" s="156" t="s">
        <v>223</v>
      </c>
      <c r="G62" s="180"/>
      <c r="H62" s="318"/>
      <c r="I62" s="185"/>
      <c r="J62" s="107"/>
      <c r="K62" s="95"/>
    </row>
    <row r="63" spans="1:11" x14ac:dyDescent="0.3">
      <c r="A63" s="146"/>
      <c r="B63" s="155"/>
      <c r="C63" s="184" t="s">
        <v>140</v>
      </c>
      <c r="D63" s="108"/>
      <c r="E63" s="146"/>
      <c r="F63" s="156" t="s">
        <v>223</v>
      </c>
      <c r="G63" s="180"/>
      <c r="H63" s="318"/>
      <c r="I63" s="185"/>
      <c r="J63" s="107"/>
      <c r="K63" s="95"/>
    </row>
    <row r="64" spans="1:11" x14ac:dyDescent="0.3">
      <c r="A64" s="146"/>
      <c r="B64" s="155"/>
      <c r="C64" s="184" t="s">
        <v>140</v>
      </c>
      <c r="D64" s="108"/>
      <c r="E64" s="146"/>
      <c r="F64" s="156" t="s">
        <v>223</v>
      </c>
      <c r="G64" s="180"/>
      <c r="H64" s="318"/>
      <c r="I64" s="185"/>
      <c r="J64" s="107"/>
      <c r="K64" s="95"/>
    </row>
    <row r="65" spans="1:12" x14ac:dyDescent="0.3">
      <c r="A65" s="146"/>
      <c r="B65" s="155"/>
      <c r="C65" s="184" t="s">
        <v>140</v>
      </c>
      <c r="D65" s="108"/>
      <c r="E65" s="146"/>
      <c r="F65" s="156" t="s">
        <v>223</v>
      </c>
      <c r="G65" s="180"/>
      <c r="H65" s="318"/>
      <c r="I65" s="185"/>
      <c r="J65" s="107"/>
      <c r="K65" s="95"/>
    </row>
    <row r="66" spans="1:12" x14ac:dyDescent="0.3">
      <c r="A66" s="146"/>
      <c r="B66" s="155"/>
      <c r="C66" s="184" t="s">
        <v>140</v>
      </c>
      <c r="D66" s="108"/>
      <c r="E66" s="146"/>
      <c r="F66" s="156" t="s">
        <v>223</v>
      </c>
      <c r="G66" s="180"/>
      <c r="H66" s="318"/>
      <c r="I66" s="185"/>
      <c r="J66" s="107"/>
      <c r="K66" s="95"/>
    </row>
    <row r="67" spans="1:12" x14ac:dyDescent="0.3">
      <c r="A67" s="146"/>
      <c r="B67" s="155"/>
      <c r="C67" s="184" t="s">
        <v>140</v>
      </c>
      <c r="D67" s="108"/>
      <c r="E67" s="146"/>
      <c r="F67" s="156" t="s">
        <v>223</v>
      </c>
      <c r="G67" s="180"/>
      <c r="H67" s="318"/>
      <c r="I67" s="185"/>
      <c r="J67" s="107"/>
      <c r="K67" s="95"/>
    </row>
    <row r="68" spans="1:12" x14ac:dyDescent="0.3">
      <c r="A68" s="146"/>
      <c r="B68" s="155"/>
      <c r="C68" s="184" t="s">
        <v>140</v>
      </c>
      <c r="D68" s="108"/>
      <c r="E68" s="146"/>
      <c r="F68" s="156" t="s">
        <v>223</v>
      </c>
      <c r="G68" s="180"/>
      <c r="H68" s="318"/>
      <c r="I68" s="185"/>
      <c r="J68" s="107"/>
      <c r="K68" s="95"/>
    </row>
    <row r="69" spans="1:12" x14ac:dyDescent="0.3">
      <c r="A69" s="146"/>
      <c r="B69" s="155"/>
      <c r="C69" s="184" t="s">
        <v>140</v>
      </c>
      <c r="D69" s="108"/>
      <c r="E69" s="146"/>
      <c r="F69" s="156" t="s">
        <v>223</v>
      </c>
      <c r="G69" s="180"/>
      <c r="H69" s="318"/>
      <c r="I69" s="185"/>
      <c r="J69" s="107"/>
      <c r="K69" s="95"/>
    </row>
    <row r="70" spans="1:12" x14ac:dyDescent="0.3">
      <c r="A70" s="146"/>
      <c r="B70" s="155"/>
      <c r="C70" s="184" t="s">
        <v>140</v>
      </c>
      <c r="D70" s="108"/>
      <c r="E70" s="146"/>
      <c r="F70" s="156" t="s">
        <v>223</v>
      </c>
      <c r="G70" s="180"/>
      <c r="H70" s="318"/>
      <c r="I70" s="185"/>
      <c r="J70" s="107"/>
      <c r="K70" s="95"/>
    </row>
    <row r="71" spans="1:12" x14ac:dyDescent="0.3">
      <c r="A71" s="146"/>
      <c r="B71" s="155"/>
      <c r="C71" s="184" t="s">
        <v>140</v>
      </c>
      <c r="D71" s="108"/>
      <c r="E71" s="146"/>
      <c r="F71" s="156" t="s">
        <v>223</v>
      </c>
      <c r="G71" s="180"/>
      <c r="H71" s="318"/>
      <c r="I71" s="185"/>
      <c r="J71" s="107"/>
      <c r="K71" s="95"/>
    </row>
    <row r="72" spans="1:12" ht="15" thickBot="1" x14ac:dyDescent="0.35">
      <c r="A72" s="216"/>
      <c r="B72" s="262"/>
      <c r="C72" s="217" t="s">
        <v>140</v>
      </c>
      <c r="D72" s="109"/>
      <c r="E72" s="216"/>
      <c r="F72" s="319" t="s">
        <v>223</v>
      </c>
      <c r="G72" s="181"/>
      <c r="H72" s="181"/>
      <c r="I72" s="185"/>
      <c r="J72" s="110"/>
      <c r="K72" s="95"/>
    </row>
    <row r="73" spans="1:12" ht="15" thickBot="1" x14ac:dyDescent="0.35">
      <c r="A73" s="248"/>
      <c r="B73" s="215"/>
      <c r="C73" s="215"/>
      <c r="D73" s="249"/>
      <c r="E73" s="248"/>
      <c r="F73" s="250"/>
      <c r="G73" s="251"/>
      <c r="H73" s="251"/>
      <c r="I73" s="252">
        <f>SUM(I8:I72)</f>
        <v>0</v>
      </c>
      <c r="J73" s="253">
        <f>SUM(J8:J72)</f>
        <v>0</v>
      </c>
      <c r="K73" s="95"/>
    </row>
    <row r="74" spans="1:12" ht="15" thickBot="1" x14ac:dyDescent="0.35">
      <c r="K74" s="95"/>
      <c r="L74" s="99"/>
    </row>
    <row r="75" spans="1:12" ht="56.25" customHeight="1" x14ac:dyDescent="0.3">
      <c r="A75" s="387" t="s">
        <v>101</v>
      </c>
      <c r="B75" s="388"/>
      <c r="C75" s="388"/>
      <c r="D75" s="389"/>
      <c r="E75" s="327"/>
      <c r="F75" s="328" t="s">
        <v>58</v>
      </c>
      <c r="G75" s="328"/>
      <c r="H75" s="329"/>
      <c r="I75" s="256"/>
      <c r="J75" s="257"/>
      <c r="K75" s="95"/>
    </row>
    <row r="76" spans="1:12" ht="37.5" customHeight="1" x14ac:dyDescent="0.3">
      <c r="A76" s="320" t="s">
        <v>59</v>
      </c>
      <c r="B76" s="214"/>
      <c r="C76" s="214"/>
      <c r="D76" s="321"/>
      <c r="E76" s="330"/>
      <c r="F76" s="60" t="s">
        <v>60</v>
      </c>
      <c r="G76" s="60"/>
      <c r="H76" s="331"/>
      <c r="I76" s="258"/>
      <c r="J76" s="259"/>
      <c r="K76" s="95"/>
    </row>
    <row r="77" spans="1:12" ht="39" customHeight="1" x14ac:dyDescent="0.3">
      <c r="A77" s="320" t="s">
        <v>61</v>
      </c>
      <c r="B77" s="214"/>
      <c r="C77" s="214"/>
      <c r="D77" s="321"/>
      <c r="E77" s="330"/>
      <c r="F77" s="60" t="s">
        <v>62</v>
      </c>
      <c r="G77" s="214"/>
      <c r="H77" s="332"/>
      <c r="I77" s="258"/>
      <c r="J77" s="259"/>
      <c r="K77" s="95"/>
    </row>
    <row r="78" spans="1:12" ht="50.25" customHeight="1" thickBot="1" x14ac:dyDescent="0.35">
      <c r="A78" s="322" t="s">
        <v>63</v>
      </c>
      <c r="B78" s="323"/>
      <c r="C78" s="323"/>
      <c r="D78" s="325"/>
      <c r="E78" s="333"/>
      <c r="F78" s="222" t="s">
        <v>64</v>
      </c>
      <c r="G78" s="222"/>
      <c r="H78" s="334"/>
      <c r="I78" s="260"/>
      <c r="J78" s="261"/>
      <c r="K78" s="95"/>
    </row>
    <row r="80" spans="1:12" x14ac:dyDescent="0.3">
      <c r="K80" s="62" t="s">
        <v>171</v>
      </c>
    </row>
    <row r="83" spans="3:9" x14ac:dyDescent="0.3">
      <c r="C83" s="91"/>
      <c r="D83" s="91"/>
      <c r="E83" s="91"/>
    </row>
    <row r="84" spans="3:9" x14ac:dyDescent="0.3">
      <c r="C84" s="91"/>
      <c r="D84" s="176"/>
      <c r="E84" s="176"/>
    </row>
    <row r="85" spans="3:9" x14ac:dyDescent="0.3">
      <c r="C85" s="91"/>
      <c r="D85" s="176"/>
      <c r="E85" s="176"/>
    </row>
    <row r="86" spans="3:9" x14ac:dyDescent="0.3">
      <c r="C86" s="91"/>
      <c r="D86" s="176"/>
      <c r="E86" s="176"/>
    </row>
    <row r="87" spans="3:9" x14ac:dyDescent="0.3">
      <c r="C87" s="91"/>
      <c r="D87" s="91"/>
    </row>
    <row r="88" spans="3:9" x14ac:dyDescent="0.3">
      <c r="C88" s="91"/>
      <c r="D88" s="91"/>
      <c r="E88" s="182"/>
      <c r="F88" s="182"/>
      <c r="G88" s="182"/>
      <c r="H88" s="182"/>
      <c r="I88" s="182"/>
    </row>
    <row r="89" spans="3:9" x14ac:dyDescent="0.3">
      <c r="C89" s="91"/>
      <c r="D89" s="91"/>
      <c r="E89" s="176"/>
      <c r="F89" s="176"/>
      <c r="G89" s="176"/>
      <c r="H89" s="176"/>
      <c r="I89" s="176"/>
    </row>
    <row r="90" spans="3:9" x14ac:dyDescent="0.3">
      <c r="C90" s="91"/>
      <c r="D90" s="91"/>
      <c r="E90" s="176"/>
      <c r="F90" s="176"/>
      <c r="G90" s="176"/>
      <c r="H90" s="176"/>
      <c r="I90" s="176"/>
    </row>
    <row r="91" spans="3:9" x14ac:dyDescent="0.3">
      <c r="C91" s="91"/>
      <c r="D91" s="91"/>
      <c r="E91" s="176"/>
      <c r="F91" s="176"/>
      <c r="G91" s="176"/>
      <c r="H91" s="176"/>
      <c r="I91" s="176"/>
    </row>
    <row r="92" spans="3:9" x14ac:dyDescent="0.3">
      <c r="C92" s="91"/>
      <c r="D92" s="91"/>
    </row>
    <row r="93" spans="3:9" x14ac:dyDescent="0.3">
      <c r="C93" s="91"/>
      <c r="D93" s="91"/>
    </row>
    <row r="94" spans="3:9" x14ac:dyDescent="0.3">
      <c r="C94" s="91"/>
      <c r="D94" s="91"/>
    </row>
    <row r="95" spans="3:9" x14ac:dyDescent="0.3">
      <c r="C95" s="91"/>
      <c r="D95" s="91"/>
    </row>
    <row r="96" spans="3:9" x14ac:dyDescent="0.3">
      <c r="C96" s="91"/>
      <c r="D96" s="91"/>
    </row>
    <row r="97" spans="3:4" x14ac:dyDescent="0.3">
      <c r="C97" s="91"/>
      <c r="D97" s="91"/>
    </row>
    <row r="98" spans="3:4" x14ac:dyDescent="0.3">
      <c r="C98" s="91"/>
      <c r="D98" s="91"/>
    </row>
  </sheetData>
  <sheetProtection insertRows="0" deleteRows="0"/>
  <protectedRanges>
    <protectedRange sqref="A8" name="Plage1_3"/>
  </protectedRanges>
  <autoFilter ref="C7:M7"/>
  <mergeCells count="4">
    <mergeCell ref="C2:G2"/>
    <mergeCell ref="F3:G3"/>
    <mergeCell ref="A5:G5"/>
    <mergeCell ref="A75:D75"/>
  </mergeCells>
  <dataValidations count="1">
    <dataValidation type="list" allowBlank="1" showInputMessage="1" showErrorMessage="1" sqref="B8:B73">
      <formula1>"FonctionnementN1,FonctionnementN2,FonctionnementN3"</formula1>
    </dataValidation>
  </dataValidations>
  <pageMargins left="0.7" right="0.7" top="0.75" bottom="0.75" header="0.3" footer="0.3"/>
  <pageSetup paperSize="9" scale="3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Présentation!$B$17:$B$25</xm:f>
          </x14:formula1>
          <xm:sqref>A8:A73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91"/>
  <sheetViews>
    <sheetView view="pageBreakPreview" zoomScaleNormal="100" zoomScaleSheetLayoutView="100" workbookViewId="0">
      <pane ySplit="7" topLeftCell="A8" activePane="bottomLeft" state="frozen"/>
      <selection activeCell="B1" sqref="B1"/>
      <selection pane="bottomLeft" activeCell="K71" sqref="K71"/>
    </sheetView>
  </sheetViews>
  <sheetFormatPr baseColWidth="10" defaultColWidth="11.5546875" defaultRowHeight="14.4" x14ac:dyDescent="0.3"/>
  <cols>
    <col min="1" max="1" width="19.109375" style="62" customWidth="1"/>
    <col min="2" max="2" width="20.109375" style="62" customWidth="1"/>
    <col min="3" max="4" width="22.109375" style="62" customWidth="1"/>
    <col min="5" max="5" width="32.44140625" style="62" customWidth="1"/>
    <col min="6" max="7" width="24.88671875" style="62" customWidth="1"/>
    <col min="8" max="8" width="16.44140625" style="62" customWidth="1"/>
    <col min="9" max="9" width="20.6640625" style="62" customWidth="1"/>
    <col min="10" max="10" width="19.44140625" style="62" customWidth="1"/>
    <col min="11" max="11" width="9.6640625" style="62" customWidth="1"/>
    <col min="12" max="12" width="17.6640625" style="62" customWidth="1"/>
    <col min="13" max="16384" width="11.5546875" style="62"/>
  </cols>
  <sheetData>
    <row r="1" spans="1:12" ht="15.6" x14ac:dyDescent="0.3">
      <c r="A1" s="42" t="s">
        <v>190</v>
      </c>
      <c r="B1" s="43"/>
      <c r="C1" s="43"/>
      <c r="D1" s="43"/>
      <c r="E1" s="43"/>
      <c r="F1" s="206"/>
      <c r="G1" s="206"/>
    </row>
    <row r="2" spans="1:12" x14ac:dyDescent="0.3">
      <c r="A2" s="212" t="s">
        <v>51</v>
      </c>
      <c r="B2" s="264"/>
      <c r="C2" s="381">
        <f>Présentation!B11</f>
        <v>0</v>
      </c>
      <c r="D2" s="382"/>
      <c r="E2" s="383"/>
      <c r="F2" s="382"/>
      <c r="G2" s="384"/>
    </row>
    <row r="3" spans="1:12" x14ac:dyDescent="0.3">
      <c r="A3" s="212"/>
      <c r="B3" s="265"/>
      <c r="C3" s="205"/>
      <c r="D3" s="205"/>
      <c r="E3" s="208"/>
      <c r="F3" s="385"/>
      <c r="G3" s="385"/>
    </row>
    <row r="4" spans="1:12" x14ac:dyDescent="0.3">
      <c r="A4" s="206"/>
      <c r="B4" s="206"/>
      <c r="C4" s="206"/>
      <c r="D4" s="206"/>
      <c r="E4" s="206"/>
      <c r="F4" s="206"/>
      <c r="G4" s="206"/>
    </row>
    <row r="5" spans="1:12" ht="27.75" customHeight="1" x14ac:dyDescent="0.3">
      <c r="A5" s="386" t="s">
        <v>139</v>
      </c>
      <c r="B5" s="386"/>
      <c r="C5" s="341"/>
      <c r="D5" s="341"/>
      <c r="E5" s="341"/>
      <c r="F5" s="341"/>
      <c r="G5" s="341"/>
    </row>
    <row r="6" spans="1:12" ht="13.5" customHeight="1" x14ac:dyDescent="0.3">
      <c r="J6" s="95"/>
      <c r="K6" s="95"/>
      <c r="L6" s="95"/>
    </row>
    <row r="7" spans="1:12" ht="80.25" customHeight="1" x14ac:dyDescent="0.3">
      <c r="A7" s="97" t="s">
        <v>69</v>
      </c>
      <c r="B7" s="97" t="s">
        <v>142</v>
      </c>
      <c r="C7" s="97" t="s">
        <v>166</v>
      </c>
      <c r="D7" s="97" t="s">
        <v>143</v>
      </c>
      <c r="E7" s="173" t="s">
        <v>38</v>
      </c>
      <c r="F7" s="97" t="s">
        <v>151</v>
      </c>
      <c r="G7" s="97" t="s">
        <v>152</v>
      </c>
      <c r="H7" s="97" t="s">
        <v>189</v>
      </c>
      <c r="I7" s="97" t="s">
        <v>187</v>
      </c>
      <c r="J7" s="95"/>
    </row>
    <row r="8" spans="1:12" s="186" customFormat="1" x14ac:dyDescent="0.3">
      <c r="A8" s="131"/>
      <c r="B8" s="236"/>
      <c r="C8" s="184" t="s">
        <v>144</v>
      </c>
      <c r="D8" s="146"/>
      <c r="E8" s="146"/>
      <c r="F8" s="223"/>
      <c r="G8" s="200">
        <v>20</v>
      </c>
      <c r="H8" s="185">
        <f t="shared" ref="H8:H72" si="0">F8*G8</f>
        <v>0</v>
      </c>
      <c r="I8" s="158"/>
      <c r="J8" s="95"/>
    </row>
    <row r="9" spans="1:12" s="186" customFormat="1" x14ac:dyDescent="0.3">
      <c r="A9" s="146"/>
      <c r="B9" s="155"/>
      <c r="C9" s="184" t="s">
        <v>144</v>
      </c>
      <c r="D9" s="190"/>
      <c r="E9" s="146"/>
      <c r="F9" s="223"/>
      <c r="G9" s="200">
        <v>20</v>
      </c>
      <c r="H9" s="185">
        <f t="shared" si="0"/>
        <v>0</v>
      </c>
      <c r="I9" s="158"/>
      <c r="J9" s="95"/>
    </row>
    <row r="10" spans="1:12" s="186" customFormat="1" x14ac:dyDescent="0.3">
      <c r="A10" s="146"/>
      <c r="B10" s="155"/>
      <c r="C10" s="184" t="s">
        <v>144</v>
      </c>
      <c r="D10" s="190"/>
      <c r="E10" s="146"/>
      <c r="F10" s="223"/>
      <c r="G10" s="200">
        <v>20</v>
      </c>
      <c r="H10" s="185">
        <f t="shared" si="0"/>
        <v>0</v>
      </c>
      <c r="I10" s="158"/>
      <c r="J10" s="95"/>
    </row>
    <row r="11" spans="1:12" s="186" customFormat="1" x14ac:dyDescent="0.3">
      <c r="A11" s="146"/>
      <c r="B11" s="155"/>
      <c r="C11" s="184" t="s">
        <v>144</v>
      </c>
      <c r="D11" s="146"/>
      <c r="E11" s="146"/>
      <c r="F11" s="223"/>
      <c r="G11" s="200">
        <v>20</v>
      </c>
      <c r="H11" s="185">
        <f t="shared" si="0"/>
        <v>0</v>
      </c>
      <c r="I11" s="161"/>
      <c r="J11" s="95"/>
    </row>
    <row r="12" spans="1:12" s="186" customFormat="1" x14ac:dyDescent="0.3">
      <c r="A12" s="146"/>
      <c r="B12" s="155"/>
      <c r="C12" s="184" t="s">
        <v>144</v>
      </c>
      <c r="D12" s="191"/>
      <c r="E12" s="146"/>
      <c r="F12" s="224"/>
      <c r="G12" s="200">
        <v>20</v>
      </c>
      <c r="H12" s="185">
        <f t="shared" si="0"/>
        <v>0</v>
      </c>
      <c r="I12" s="163"/>
      <c r="J12" s="95"/>
    </row>
    <row r="13" spans="1:12" s="186" customFormat="1" x14ac:dyDescent="0.3">
      <c r="A13" s="146"/>
      <c r="B13" s="155"/>
      <c r="C13" s="184" t="s">
        <v>144</v>
      </c>
      <c r="D13" s="192"/>
      <c r="E13" s="146"/>
      <c r="F13" s="225"/>
      <c r="G13" s="200">
        <v>20</v>
      </c>
      <c r="H13" s="185">
        <f t="shared" si="0"/>
        <v>0</v>
      </c>
      <c r="I13" s="163"/>
      <c r="J13" s="95"/>
    </row>
    <row r="14" spans="1:12" s="186" customFormat="1" x14ac:dyDescent="0.3">
      <c r="A14" s="146"/>
      <c r="B14" s="155"/>
      <c r="C14" s="184" t="s">
        <v>144</v>
      </c>
      <c r="D14" s="190"/>
      <c r="E14" s="146"/>
      <c r="F14" s="223"/>
      <c r="G14" s="200">
        <v>20</v>
      </c>
      <c r="H14" s="185">
        <f t="shared" si="0"/>
        <v>0</v>
      </c>
      <c r="I14" s="158"/>
      <c r="J14" s="95"/>
    </row>
    <row r="15" spans="1:12" s="186" customFormat="1" x14ac:dyDescent="0.3">
      <c r="A15" s="146"/>
      <c r="B15" s="155"/>
      <c r="C15" s="184" t="s">
        <v>144</v>
      </c>
      <c r="D15" s="190"/>
      <c r="E15" s="146"/>
      <c r="F15" s="223"/>
      <c r="G15" s="200">
        <v>20</v>
      </c>
      <c r="H15" s="185">
        <f t="shared" si="0"/>
        <v>0</v>
      </c>
      <c r="I15" s="158"/>
      <c r="J15" s="95"/>
    </row>
    <row r="16" spans="1:12" s="186" customFormat="1" x14ac:dyDescent="0.3">
      <c r="A16" s="146"/>
      <c r="B16" s="155"/>
      <c r="C16" s="184" t="s">
        <v>144</v>
      </c>
      <c r="D16" s="193"/>
      <c r="E16" s="146"/>
      <c r="F16" s="223"/>
      <c r="G16" s="200">
        <v>20</v>
      </c>
      <c r="H16" s="185">
        <f t="shared" si="0"/>
        <v>0</v>
      </c>
      <c r="I16" s="166"/>
      <c r="J16" s="95"/>
    </row>
    <row r="17" spans="1:10" s="186" customFormat="1" x14ac:dyDescent="0.3">
      <c r="A17" s="146"/>
      <c r="B17" s="155"/>
      <c r="C17" s="184" t="s">
        <v>144</v>
      </c>
      <c r="D17" s="193"/>
      <c r="E17" s="146"/>
      <c r="F17" s="223"/>
      <c r="G17" s="200">
        <v>20</v>
      </c>
      <c r="H17" s="185">
        <f t="shared" si="0"/>
        <v>0</v>
      </c>
      <c r="I17" s="166"/>
      <c r="J17" s="95"/>
    </row>
    <row r="18" spans="1:10" s="186" customFormat="1" x14ac:dyDescent="0.3">
      <c r="A18" s="146"/>
      <c r="B18" s="155"/>
      <c r="C18" s="184" t="s">
        <v>144</v>
      </c>
      <c r="D18" s="148"/>
      <c r="E18" s="146"/>
      <c r="F18" s="226"/>
      <c r="G18" s="200">
        <v>20</v>
      </c>
      <c r="H18" s="185">
        <f t="shared" si="0"/>
        <v>0</v>
      </c>
      <c r="I18" s="169"/>
      <c r="J18" s="95"/>
    </row>
    <row r="19" spans="1:10" s="186" customFormat="1" x14ac:dyDescent="0.3">
      <c r="A19" s="146"/>
      <c r="B19" s="155"/>
      <c r="C19" s="184" t="s">
        <v>144</v>
      </c>
      <c r="D19" s="194"/>
      <c r="E19" s="146"/>
      <c r="F19" s="223"/>
      <c r="G19" s="200">
        <v>20</v>
      </c>
      <c r="H19" s="185">
        <f t="shared" si="0"/>
        <v>0</v>
      </c>
      <c r="I19" s="166"/>
      <c r="J19" s="95"/>
    </row>
    <row r="20" spans="1:10" s="186" customFormat="1" x14ac:dyDescent="0.3">
      <c r="A20" s="146"/>
      <c r="B20" s="155"/>
      <c r="C20" s="184" t="s">
        <v>144</v>
      </c>
      <c r="D20" s="194"/>
      <c r="E20" s="146"/>
      <c r="F20" s="223"/>
      <c r="G20" s="200">
        <v>20</v>
      </c>
      <c r="H20" s="185">
        <f t="shared" si="0"/>
        <v>0</v>
      </c>
      <c r="I20" s="166"/>
      <c r="J20" s="95"/>
    </row>
    <row r="21" spans="1:10" s="186" customFormat="1" x14ac:dyDescent="0.3">
      <c r="A21" s="146"/>
      <c r="B21" s="155"/>
      <c r="C21" s="184" t="s">
        <v>144</v>
      </c>
      <c r="D21" s="194"/>
      <c r="E21" s="146"/>
      <c r="F21" s="223"/>
      <c r="G21" s="200">
        <v>20</v>
      </c>
      <c r="H21" s="185">
        <f t="shared" si="0"/>
        <v>0</v>
      </c>
      <c r="I21" s="166"/>
      <c r="J21" s="95"/>
    </row>
    <row r="22" spans="1:10" s="186" customFormat="1" x14ac:dyDescent="0.3">
      <c r="A22" s="146"/>
      <c r="B22" s="155"/>
      <c r="C22" s="184" t="s">
        <v>144</v>
      </c>
      <c r="D22" s="194"/>
      <c r="E22" s="146"/>
      <c r="F22" s="223"/>
      <c r="G22" s="200">
        <v>20</v>
      </c>
      <c r="H22" s="185">
        <f t="shared" si="0"/>
        <v>0</v>
      </c>
      <c r="I22" s="166"/>
      <c r="J22" s="95"/>
    </row>
    <row r="23" spans="1:10" s="186" customFormat="1" x14ac:dyDescent="0.3">
      <c r="A23" s="146"/>
      <c r="B23" s="155"/>
      <c r="C23" s="184" t="s">
        <v>144</v>
      </c>
      <c r="D23" s="195"/>
      <c r="E23" s="146"/>
      <c r="F23" s="224"/>
      <c r="G23" s="200">
        <v>20</v>
      </c>
      <c r="H23" s="185">
        <f t="shared" si="0"/>
        <v>0</v>
      </c>
      <c r="I23" s="158"/>
      <c r="J23" s="95"/>
    </row>
    <row r="24" spans="1:10" s="186" customFormat="1" x14ac:dyDescent="0.3">
      <c r="A24" s="146"/>
      <c r="B24" s="155"/>
      <c r="C24" s="184" t="s">
        <v>144</v>
      </c>
      <c r="D24" s="196"/>
      <c r="E24" s="146"/>
      <c r="F24" s="224"/>
      <c r="G24" s="200">
        <v>20</v>
      </c>
      <c r="H24" s="185">
        <f t="shared" si="0"/>
        <v>0</v>
      </c>
      <c r="I24" s="166"/>
      <c r="J24" s="95"/>
    </row>
    <row r="25" spans="1:10" s="186" customFormat="1" x14ac:dyDescent="0.3">
      <c r="A25" s="146"/>
      <c r="B25" s="155"/>
      <c r="C25" s="184" t="s">
        <v>144</v>
      </c>
      <c r="D25" s="194"/>
      <c r="E25" s="146"/>
      <c r="F25" s="223"/>
      <c r="G25" s="200">
        <v>20</v>
      </c>
      <c r="H25" s="185">
        <f t="shared" si="0"/>
        <v>0</v>
      </c>
      <c r="I25" s="166"/>
      <c r="J25" s="95"/>
    </row>
    <row r="26" spans="1:10" s="186" customFormat="1" x14ac:dyDescent="0.3">
      <c r="A26" s="146"/>
      <c r="B26" s="155"/>
      <c r="C26" s="184" t="s">
        <v>144</v>
      </c>
      <c r="D26" s="194"/>
      <c r="E26" s="146"/>
      <c r="F26" s="223"/>
      <c r="G26" s="200">
        <v>20</v>
      </c>
      <c r="H26" s="185">
        <f t="shared" si="0"/>
        <v>0</v>
      </c>
      <c r="I26" s="166"/>
      <c r="J26" s="95"/>
    </row>
    <row r="27" spans="1:10" s="186" customFormat="1" x14ac:dyDescent="0.3">
      <c r="A27" s="146"/>
      <c r="B27" s="155"/>
      <c r="C27" s="184" t="s">
        <v>144</v>
      </c>
      <c r="D27" s="194"/>
      <c r="E27" s="146"/>
      <c r="F27" s="223"/>
      <c r="G27" s="200">
        <v>20</v>
      </c>
      <c r="H27" s="185">
        <f t="shared" si="0"/>
        <v>0</v>
      </c>
      <c r="I27" s="166"/>
      <c r="J27" s="95"/>
    </row>
    <row r="28" spans="1:10" s="186" customFormat="1" x14ac:dyDescent="0.3">
      <c r="A28" s="146"/>
      <c r="B28" s="155"/>
      <c r="C28" s="184" t="s">
        <v>144</v>
      </c>
      <c r="D28" s="193"/>
      <c r="E28" s="146"/>
      <c r="F28" s="223"/>
      <c r="G28" s="200">
        <v>20</v>
      </c>
      <c r="H28" s="185">
        <f t="shared" si="0"/>
        <v>0</v>
      </c>
      <c r="I28" s="166"/>
      <c r="J28" s="95"/>
    </row>
    <row r="29" spans="1:10" s="186" customFormat="1" x14ac:dyDescent="0.3">
      <c r="A29" s="146"/>
      <c r="B29" s="155"/>
      <c r="C29" s="184" t="s">
        <v>144</v>
      </c>
      <c r="D29" s="193"/>
      <c r="E29" s="146"/>
      <c r="F29" s="223"/>
      <c r="G29" s="200">
        <v>20</v>
      </c>
      <c r="H29" s="185">
        <f t="shared" ref="H29:H60" si="1">F29*G29</f>
        <v>0</v>
      </c>
      <c r="I29" s="166"/>
      <c r="J29" s="95"/>
    </row>
    <row r="30" spans="1:10" s="186" customFormat="1" x14ac:dyDescent="0.3">
      <c r="A30" s="146"/>
      <c r="B30" s="155"/>
      <c r="C30" s="184" t="s">
        <v>144</v>
      </c>
      <c r="D30" s="193"/>
      <c r="E30" s="146"/>
      <c r="F30" s="223"/>
      <c r="G30" s="200">
        <v>20</v>
      </c>
      <c r="H30" s="185">
        <f t="shared" si="1"/>
        <v>0</v>
      </c>
      <c r="I30" s="166"/>
      <c r="J30" s="95"/>
    </row>
    <row r="31" spans="1:10" s="186" customFormat="1" x14ac:dyDescent="0.3">
      <c r="A31" s="146"/>
      <c r="B31" s="155"/>
      <c r="C31" s="184" t="s">
        <v>144</v>
      </c>
      <c r="D31" s="193"/>
      <c r="E31" s="146"/>
      <c r="F31" s="223"/>
      <c r="G31" s="200">
        <v>20</v>
      </c>
      <c r="H31" s="185">
        <f t="shared" si="1"/>
        <v>0</v>
      </c>
      <c r="I31" s="166"/>
      <c r="J31" s="95"/>
    </row>
    <row r="32" spans="1:10" s="186" customFormat="1" x14ac:dyDescent="0.3">
      <c r="A32" s="146"/>
      <c r="B32" s="155"/>
      <c r="C32" s="184" t="s">
        <v>144</v>
      </c>
      <c r="D32" s="193"/>
      <c r="E32" s="146"/>
      <c r="F32" s="223"/>
      <c r="G32" s="200">
        <v>20</v>
      </c>
      <c r="H32" s="185">
        <f t="shared" si="1"/>
        <v>0</v>
      </c>
      <c r="I32" s="166"/>
      <c r="J32" s="95"/>
    </row>
    <row r="33" spans="1:10" s="186" customFormat="1" x14ac:dyDescent="0.3">
      <c r="A33" s="146"/>
      <c r="B33" s="155"/>
      <c r="C33" s="184" t="s">
        <v>144</v>
      </c>
      <c r="D33" s="193"/>
      <c r="E33" s="146"/>
      <c r="F33" s="223"/>
      <c r="G33" s="200">
        <v>20</v>
      </c>
      <c r="H33" s="185">
        <f t="shared" si="1"/>
        <v>0</v>
      </c>
      <c r="I33" s="166"/>
      <c r="J33" s="95"/>
    </row>
    <row r="34" spans="1:10" s="186" customFormat="1" x14ac:dyDescent="0.3">
      <c r="A34" s="146"/>
      <c r="B34" s="155"/>
      <c r="C34" s="184" t="s">
        <v>144</v>
      </c>
      <c r="D34" s="193"/>
      <c r="E34" s="146"/>
      <c r="F34" s="223"/>
      <c r="G34" s="200">
        <v>20</v>
      </c>
      <c r="H34" s="185">
        <f t="shared" si="1"/>
        <v>0</v>
      </c>
      <c r="I34" s="166"/>
      <c r="J34" s="95"/>
    </row>
    <row r="35" spans="1:10" s="186" customFormat="1" x14ac:dyDescent="0.3">
      <c r="A35" s="146"/>
      <c r="B35" s="155"/>
      <c r="C35" s="184" t="s">
        <v>144</v>
      </c>
      <c r="D35" s="193"/>
      <c r="E35" s="146"/>
      <c r="F35" s="223"/>
      <c r="G35" s="200">
        <v>20</v>
      </c>
      <c r="H35" s="185">
        <f t="shared" si="1"/>
        <v>0</v>
      </c>
      <c r="I35" s="166"/>
      <c r="J35" s="95"/>
    </row>
    <row r="36" spans="1:10" s="186" customFormat="1" x14ac:dyDescent="0.3">
      <c r="A36" s="146"/>
      <c r="B36" s="155"/>
      <c r="C36" s="184" t="s">
        <v>144</v>
      </c>
      <c r="D36" s="193"/>
      <c r="E36" s="146"/>
      <c r="F36" s="223"/>
      <c r="G36" s="200">
        <v>20</v>
      </c>
      <c r="H36" s="185">
        <f t="shared" si="1"/>
        <v>0</v>
      </c>
      <c r="I36" s="166"/>
      <c r="J36" s="95"/>
    </row>
    <row r="37" spans="1:10" s="186" customFormat="1" x14ac:dyDescent="0.3">
      <c r="A37" s="146"/>
      <c r="B37" s="155"/>
      <c r="C37" s="184" t="s">
        <v>144</v>
      </c>
      <c r="D37" s="193"/>
      <c r="E37" s="146"/>
      <c r="F37" s="223"/>
      <c r="G37" s="200">
        <v>20</v>
      </c>
      <c r="H37" s="185">
        <f t="shared" si="1"/>
        <v>0</v>
      </c>
      <c r="I37" s="166"/>
      <c r="J37" s="95"/>
    </row>
    <row r="38" spans="1:10" s="186" customFormat="1" x14ac:dyDescent="0.3">
      <c r="A38" s="146"/>
      <c r="B38" s="155"/>
      <c r="C38" s="184" t="s">
        <v>144</v>
      </c>
      <c r="D38" s="193"/>
      <c r="E38" s="146"/>
      <c r="F38" s="223"/>
      <c r="G38" s="200">
        <v>20</v>
      </c>
      <c r="H38" s="185">
        <f t="shared" si="1"/>
        <v>0</v>
      </c>
      <c r="I38" s="166"/>
      <c r="J38" s="95"/>
    </row>
    <row r="39" spans="1:10" s="186" customFormat="1" x14ac:dyDescent="0.3">
      <c r="A39" s="146"/>
      <c r="B39" s="155"/>
      <c r="C39" s="184" t="s">
        <v>144</v>
      </c>
      <c r="D39" s="193"/>
      <c r="E39" s="146"/>
      <c r="F39" s="223"/>
      <c r="G39" s="200">
        <v>20</v>
      </c>
      <c r="H39" s="185">
        <f t="shared" si="1"/>
        <v>0</v>
      </c>
      <c r="I39" s="166"/>
      <c r="J39" s="95"/>
    </row>
    <row r="40" spans="1:10" s="186" customFormat="1" x14ac:dyDescent="0.3">
      <c r="A40" s="146"/>
      <c r="B40" s="155"/>
      <c r="C40" s="184" t="s">
        <v>144</v>
      </c>
      <c r="D40" s="193"/>
      <c r="E40" s="146"/>
      <c r="F40" s="223"/>
      <c r="G40" s="200">
        <v>20</v>
      </c>
      <c r="H40" s="185">
        <f t="shared" si="1"/>
        <v>0</v>
      </c>
      <c r="I40" s="166"/>
      <c r="J40" s="95"/>
    </row>
    <row r="41" spans="1:10" s="186" customFormat="1" x14ac:dyDescent="0.3">
      <c r="A41" s="146"/>
      <c r="B41" s="155"/>
      <c r="C41" s="184" t="s">
        <v>144</v>
      </c>
      <c r="D41" s="193"/>
      <c r="E41" s="146"/>
      <c r="F41" s="223"/>
      <c r="G41" s="200">
        <v>20</v>
      </c>
      <c r="H41" s="185">
        <f t="shared" si="1"/>
        <v>0</v>
      </c>
      <c r="I41" s="166"/>
      <c r="J41" s="95"/>
    </row>
    <row r="42" spans="1:10" s="186" customFormat="1" x14ac:dyDescent="0.3">
      <c r="A42" s="146"/>
      <c r="B42" s="155"/>
      <c r="C42" s="184" t="s">
        <v>144</v>
      </c>
      <c r="D42" s="193"/>
      <c r="E42" s="146"/>
      <c r="F42" s="223"/>
      <c r="G42" s="200">
        <v>20</v>
      </c>
      <c r="H42" s="185">
        <f t="shared" si="1"/>
        <v>0</v>
      </c>
      <c r="I42" s="166"/>
      <c r="J42" s="95"/>
    </row>
    <row r="43" spans="1:10" s="186" customFormat="1" x14ac:dyDescent="0.3">
      <c r="A43" s="146"/>
      <c r="B43" s="155"/>
      <c r="C43" s="184" t="s">
        <v>144</v>
      </c>
      <c r="D43" s="193"/>
      <c r="E43" s="146"/>
      <c r="F43" s="223"/>
      <c r="G43" s="200">
        <v>20</v>
      </c>
      <c r="H43" s="185">
        <f t="shared" si="1"/>
        <v>0</v>
      </c>
      <c r="I43" s="166"/>
      <c r="J43" s="95"/>
    </row>
    <row r="44" spans="1:10" s="186" customFormat="1" x14ac:dyDescent="0.3">
      <c r="A44" s="146"/>
      <c r="B44" s="155"/>
      <c r="C44" s="184" t="s">
        <v>144</v>
      </c>
      <c r="D44" s="193"/>
      <c r="E44" s="146"/>
      <c r="F44" s="223"/>
      <c r="G44" s="200">
        <v>20</v>
      </c>
      <c r="H44" s="185">
        <f t="shared" si="1"/>
        <v>0</v>
      </c>
      <c r="I44" s="166"/>
      <c r="J44" s="95"/>
    </row>
    <row r="45" spans="1:10" s="186" customFormat="1" x14ac:dyDescent="0.3">
      <c r="A45" s="146"/>
      <c r="B45" s="155"/>
      <c r="C45" s="184" t="s">
        <v>144</v>
      </c>
      <c r="D45" s="193"/>
      <c r="E45" s="146"/>
      <c r="F45" s="223"/>
      <c r="G45" s="200">
        <v>20</v>
      </c>
      <c r="H45" s="185">
        <f t="shared" si="1"/>
        <v>0</v>
      </c>
      <c r="I45" s="166"/>
      <c r="J45" s="95"/>
    </row>
    <row r="46" spans="1:10" s="186" customFormat="1" x14ac:dyDescent="0.3">
      <c r="A46" s="146"/>
      <c r="B46" s="155"/>
      <c r="C46" s="184" t="s">
        <v>144</v>
      </c>
      <c r="D46" s="193"/>
      <c r="E46" s="146"/>
      <c r="F46" s="223"/>
      <c r="G46" s="200">
        <v>20</v>
      </c>
      <c r="H46" s="185">
        <f t="shared" si="1"/>
        <v>0</v>
      </c>
      <c r="I46" s="166"/>
      <c r="J46" s="95"/>
    </row>
    <row r="47" spans="1:10" s="186" customFormat="1" x14ac:dyDescent="0.3">
      <c r="A47" s="146"/>
      <c r="B47" s="155"/>
      <c r="C47" s="184" t="s">
        <v>144</v>
      </c>
      <c r="D47" s="193"/>
      <c r="E47" s="146"/>
      <c r="F47" s="223"/>
      <c r="G47" s="200">
        <v>20</v>
      </c>
      <c r="H47" s="185">
        <f t="shared" si="1"/>
        <v>0</v>
      </c>
      <c r="I47" s="166"/>
      <c r="J47" s="95"/>
    </row>
    <row r="48" spans="1:10" s="186" customFormat="1" x14ac:dyDescent="0.3">
      <c r="A48" s="146"/>
      <c r="B48" s="155"/>
      <c r="C48" s="184" t="s">
        <v>144</v>
      </c>
      <c r="D48" s="193"/>
      <c r="E48" s="146"/>
      <c r="F48" s="223"/>
      <c r="G48" s="200">
        <v>20</v>
      </c>
      <c r="H48" s="185">
        <f t="shared" si="1"/>
        <v>0</v>
      </c>
      <c r="I48" s="166"/>
      <c r="J48" s="95"/>
    </row>
    <row r="49" spans="1:10" s="186" customFormat="1" x14ac:dyDescent="0.3">
      <c r="A49" s="146"/>
      <c r="B49" s="155"/>
      <c r="C49" s="184" t="s">
        <v>144</v>
      </c>
      <c r="D49" s="193"/>
      <c r="E49" s="146"/>
      <c r="F49" s="223"/>
      <c r="G49" s="200">
        <v>20</v>
      </c>
      <c r="H49" s="185">
        <f t="shared" si="1"/>
        <v>0</v>
      </c>
      <c r="I49" s="166"/>
      <c r="J49" s="95"/>
    </row>
    <row r="50" spans="1:10" s="186" customFormat="1" x14ac:dyDescent="0.3">
      <c r="A50" s="146"/>
      <c r="B50" s="155"/>
      <c r="C50" s="184" t="s">
        <v>144</v>
      </c>
      <c r="D50" s="193"/>
      <c r="E50" s="146"/>
      <c r="F50" s="223"/>
      <c r="G50" s="200">
        <v>20</v>
      </c>
      <c r="H50" s="185">
        <f t="shared" si="1"/>
        <v>0</v>
      </c>
      <c r="I50" s="166"/>
      <c r="J50" s="95"/>
    </row>
    <row r="51" spans="1:10" s="186" customFormat="1" x14ac:dyDescent="0.3">
      <c r="A51" s="146"/>
      <c r="B51" s="155"/>
      <c r="C51" s="184" t="s">
        <v>144</v>
      </c>
      <c r="D51" s="193"/>
      <c r="E51" s="146"/>
      <c r="F51" s="223"/>
      <c r="G51" s="200">
        <v>20</v>
      </c>
      <c r="H51" s="185">
        <f t="shared" si="1"/>
        <v>0</v>
      </c>
      <c r="I51" s="166"/>
      <c r="J51" s="95"/>
    </row>
    <row r="52" spans="1:10" s="186" customFormat="1" x14ac:dyDescent="0.3">
      <c r="A52" s="146"/>
      <c r="B52" s="155"/>
      <c r="C52" s="184" t="s">
        <v>144</v>
      </c>
      <c r="D52" s="193"/>
      <c r="E52" s="146"/>
      <c r="F52" s="223"/>
      <c r="G52" s="200">
        <v>20</v>
      </c>
      <c r="H52" s="185">
        <f t="shared" si="1"/>
        <v>0</v>
      </c>
      <c r="I52" s="166"/>
      <c r="J52" s="95"/>
    </row>
    <row r="53" spans="1:10" s="186" customFormat="1" x14ac:dyDescent="0.3">
      <c r="A53" s="146"/>
      <c r="B53" s="155"/>
      <c r="C53" s="184" t="s">
        <v>144</v>
      </c>
      <c r="D53" s="193"/>
      <c r="E53" s="146"/>
      <c r="F53" s="223"/>
      <c r="G53" s="200">
        <v>20</v>
      </c>
      <c r="H53" s="185">
        <f t="shared" si="1"/>
        <v>0</v>
      </c>
      <c r="I53" s="166"/>
      <c r="J53" s="95"/>
    </row>
    <row r="54" spans="1:10" s="186" customFormat="1" x14ac:dyDescent="0.3">
      <c r="A54" s="146"/>
      <c r="B54" s="155"/>
      <c r="C54" s="184" t="s">
        <v>144</v>
      </c>
      <c r="D54" s="193"/>
      <c r="E54" s="146"/>
      <c r="F54" s="223"/>
      <c r="G54" s="200">
        <v>20</v>
      </c>
      <c r="H54" s="185">
        <f t="shared" si="1"/>
        <v>0</v>
      </c>
      <c r="I54" s="166"/>
      <c r="J54" s="95"/>
    </row>
    <row r="55" spans="1:10" s="186" customFormat="1" x14ac:dyDescent="0.3">
      <c r="A55" s="146"/>
      <c r="B55" s="155"/>
      <c r="C55" s="184" t="s">
        <v>144</v>
      </c>
      <c r="D55" s="193"/>
      <c r="E55" s="146"/>
      <c r="F55" s="223"/>
      <c r="G55" s="200">
        <v>20</v>
      </c>
      <c r="H55" s="185">
        <f t="shared" si="1"/>
        <v>0</v>
      </c>
      <c r="I55" s="166"/>
      <c r="J55" s="95"/>
    </row>
    <row r="56" spans="1:10" s="186" customFormat="1" x14ac:dyDescent="0.3">
      <c r="A56" s="146"/>
      <c r="B56" s="155"/>
      <c r="C56" s="184" t="s">
        <v>144</v>
      </c>
      <c r="D56" s="193"/>
      <c r="E56" s="146"/>
      <c r="F56" s="223"/>
      <c r="G56" s="200">
        <v>20</v>
      </c>
      <c r="H56" s="185">
        <f t="shared" si="1"/>
        <v>0</v>
      </c>
      <c r="I56" s="166"/>
      <c r="J56" s="95"/>
    </row>
    <row r="57" spans="1:10" s="186" customFormat="1" x14ac:dyDescent="0.3">
      <c r="A57" s="146"/>
      <c r="B57" s="155"/>
      <c r="C57" s="184" t="s">
        <v>144</v>
      </c>
      <c r="D57" s="193"/>
      <c r="E57" s="146"/>
      <c r="F57" s="223"/>
      <c r="G57" s="200">
        <v>20</v>
      </c>
      <c r="H57" s="185">
        <f t="shared" si="1"/>
        <v>0</v>
      </c>
      <c r="I57" s="166"/>
      <c r="J57" s="95"/>
    </row>
    <row r="58" spans="1:10" s="186" customFormat="1" x14ac:dyDescent="0.3">
      <c r="A58" s="146"/>
      <c r="B58" s="155"/>
      <c r="C58" s="184" t="s">
        <v>144</v>
      </c>
      <c r="D58" s="193"/>
      <c r="E58" s="146"/>
      <c r="F58" s="223"/>
      <c r="G58" s="200">
        <v>20</v>
      </c>
      <c r="H58" s="185">
        <f t="shared" si="1"/>
        <v>0</v>
      </c>
      <c r="I58" s="166"/>
      <c r="J58" s="95"/>
    </row>
    <row r="59" spans="1:10" s="186" customFormat="1" x14ac:dyDescent="0.3">
      <c r="A59" s="146"/>
      <c r="B59" s="155"/>
      <c r="C59" s="184" t="s">
        <v>144</v>
      </c>
      <c r="D59" s="193"/>
      <c r="E59" s="146"/>
      <c r="F59" s="223"/>
      <c r="G59" s="200">
        <v>20</v>
      </c>
      <c r="H59" s="185">
        <f t="shared" si="1"/>
        <v>0</v>
      </c>
      <c r="I59" s="166"/>
      <c r="J59" s="95"/>
    </row>
    <row r="60" spans="1:10" s="186" customFormat="1" x14ac:dyDescent="0.3">
      <c r="A60" s="146"/>
      <c r="B60" s="155"/>
      <c r="C60" s="184" t="s">
        <v>144</v>
      </c>
      <c r="D60" s="193"/>
      <c r="E60" s="146"/>
      <c r="F60" s="223"/>
      <c r="G60" s="200">
        <v>20</v>
      </c>
      <c r="H60" s="185">
        <f t="shared" si="1"/>
        <v>0</v>
      </c>
      <c r="I60" s="166"/>
      <c r="J60" s="95"/>
    </row>
    <row r="61" spans="1:10" s="186" customFormat="1" x14ac:dyDescent="0.3">
      <c r="A61" s="146"/>
      <c r="B61" s="155"/>
      <c r="C61" s="184" t="s">
        <v>144</v>
      </c>
      <c r="D61" s="193"/>
      <c r="E61" s="146"/>
      <c r="F61" s="223"/>
      <c r="G61" s="200">
        <v>20</v>
      </c>
      <c r="H61" s="185">
        <f t="shared" si="0"/>
        <v>0</v>
      </c>
      <c r="I61" s="166"/>
      <c r="J61" s="95"/>
    </row>
    <row r="62" spans="1:10" s="186" customFormat="1" x14ac:dyDescent="0.3">
      <c r="A62" s="146"/>
      <c r="B62" s="155"/>
      <c r="C62" s="184" t="s">
        <v>144</v>
      </c>
      <c r="D62" s="193"/>
      <c r="E62" s="146"/>
      <c r="F62" s="223"/>
      <c r="G62" s="200">
        <v>20</v>
      </c>
      <c r="H62" s="185">
        <f t="shared" si="0"/>
        <v>0</v>
      </c>
      <c r="I62" s="166"/>
      <c r="J62" s="95"/>
    </row>
    <row r="63" spans="1:10" s="186" customFormat="1" x14ac:dyDescent="0.3">
      <c r="A63" s="146"/>
      <c r="B63" s="155"/>
      <c r="C63" s="184" t="s">
        <v>144</v>
      </c>
      <c r="D63" s="194"/>
      <c r="E63" s="146"/>
      <c r="F63" s="223"/>
      <c r="G63" s="200">
        <v>20</v>
      </c>
      <c r="H63" s="185">
        <f t="shared" si="0"/>
        <v>0</v>
      </c>
      <c r="I63" s="166"/>
      <c r="J63" s="95"/>
    </row>
    <row r="64" spans="1:10" s="186" customFormat="1" x14ac:dyDescent="0.3">
      <c r="A64" s="146"/>
      <c r="B64" s="155"/>
      <c r="C64" s="184" t="s">
        <v>144</v>
      </c>
      <c r="D64" s="194"/>
      <c r="E64" s="146"/>
      <c r="F64" s="223"/>
      <c r="G64" s="200">
        <v>20</v>
      </c>
      <c r="H64" s="185">
        <f t="shared" si="0"/>
        <v>0</v>
      </c>
      <c r="I64" s="166"/>
      <c r="J64" s="95"/>
    </row>
    <row r="65" spans="1:11" s="186" customFormat="1" x14ac:dyDescent="0.3">
      <c r="A65" s="146"/>
      <c r="B65" s="155"/>
      <c r="C65" s="184" t="s">
        <v>144</v>
      </c>
      <c r="D65" s="194"/>
      <c r="E65" s="146"/>
      <c r="F65" s="223"/>
      <c r="G65" s="200">
        <v>20</v>
      </c>
      <c r="H65" s="185">
        <f t="shared" si="0"/>
        <v>0</v>
      </c>
      <c r="I65" s="166"/>
      <c r="J65" s="95"/>
    </row>
    <row r="66" spans="1:11" s="186" customFormat="1" x14ac:dyDescent="0.3">
      <c r="A66" s="146"/>
      <c r="B66" s="155"/>
      <c r="C66" s="184" t="s">
        <v>144</v>
      </c>
      <c r="D66" s="194"/>
      <c r="E66" s="146"/>
      <c r="F66" s="223"/>
      <c r="G66" s="200">
        <v>20</v>
      </c>
      <c r="H66" s="185">
        <f t="shared" si="0"/>
        <v>0</v>
      </c>
      <c r="I66" s="166"/>
      <c r="J66" s="95"/>
    </row>
    <row r="67" spans="1:11" s="186" customFormat="1" x14ac:dyDescent="0.3">
      <c r="A67" s="146"/>
      <c r="B67" s="155"/>
      <c r="C67" s="184" t="s">
        <v>144</v>
      </c>
      <c r="D67" s="194"/>
      <c r="E67" s="146"/>
      <c r="F67" s="223"/>
      <c r="G67" s="200">
        <v>20</v>
      </c>
      <c r="H67" s="185">
        <f t="shared" si="0"/>
        <v>0</v>
      </c>
      <c r="I67" s="166"/>
      <c r="J67" s="95"/>
    </row>
    <row r="68" spans="1:11" s="186" customFormat="1" x14ac:dyDescent="0.3">
      <c r="A68" s="146"/>
      <c r="B68" s="155"/>
      <c r="C68" s="184" t="s">
        <v>144</v>
      </c>
      <c r="D68" s="194"/>
      <c r="E68" s="146"/>
      <c r="F68" s="223"/>
      <c r="G68" s="200">
        <v>20</v>
      </c>
      <c r="H68" s="185">
        <f t="shared" si="0"/>
        <v>0</v>
      </c>
      <c r="I68" s="166"/>
      <c r="J68" s="95"/>
    </row>
    <row r="69" spans="1:11" s="186" customFormat="1" x14ac:dyDescent="0.3">
      <c r="A69" s="146"/>
      <c r="B69" s="155"/>
      <c r="C69" s="184" t="s">
        <v>144</v>
      </c>
      <c r="D69" s="197"/>
      <c r="E69" s="146"/>
      <c r="F69" s="223"/>
      <c r="G69" s="200">
        <v>20</v>
      </c>
      <c r="H69" s="185">
        <f t="shared" si="0"/>
        <v>0</v>
      </c>
      <c r="I69" s="172"/>
      <c r="J69" s="95"/>
    </row>
    <row r="70" spans="1:11" x14ac:dyDescent="0.3">
      <c r="A70" s="146"/>
      <c r="B70" s="155"/>
      <c r="C70" s="184" t="s">
        <v>144</v>
      </c>
      <c r="D70" s="108"/>
      <c r="E70" s="146"/>
      <c r="F70" s="227"/>
      <c r="G70" s="200">
        <v>20</v>
      </c>
      <c r="H70" s="185">
        <f t="shared" si="0"/>
        <v>0</v>
      </c>
      <c r="I70" s="107"/>
      <c r="J70" s="95"/>
    </row>
    <row r="71" spans="1:11" x14ac:dyDescent="0.3">
      <c r="A71" s="146"/>
      <c r="B71" s="155"/>
      <c r="C71" s="184" t="s">
        <v>144</v>
      </c>
      <c r="D71" s="108"/>
      <c r="E71" s="146"/>
      <c r="F71" s="227"/>
      <c r="G71" s="200">
        <v>20</v>
      </c>
      <c r="H71" s="185">
        <f t="shared" si="0"/>
        <v>0</v>
      </c>
      <c r="I71" s="107"/>
      <c r="J71" s="95"/>
    </row>
    <row r="72" spans="1:11" x14ac:dyDescent="0.3">
      <c r="A72" s="146"/>
      <c r="B72" s="155"/>
      <c r="C72" s="184" t="s">
        <v>144</v>
      </c>
      <c r="D72" s="108"/>
      <c r="E72" s="146"/>
      <c r="F72" s="227"/>
      <c r="G72" s="200">
        <v>20</v>
      </c>
      <c r="H72" s="185">
        <f t="shared" si="0"/>
        <v>0</v>
      </c>
      <c r="I72" s="107"/>
      <c r="J72" s="95"/>
    </row>
    <row r="73" spans="1:11" x14ac:dyDescent="0.3">
      <c r="H73" s="218">
        <f>SUM(H8:H72)</f>
        <v>0</v>
      </c>
      <c r="I73" s="218">
        <f>SUM(I8:I72)</f>
        <v>0</v>
      </c>
    </row>
    <row r="74" spans="1:11" ht="15" thickBot="1" x14ac:dyDescent="0.35">
      <c r="J74" s="100"/>
      <c r="K74" s="100"/>
    </row>
    <row r="75" spans="1:11" ht="56.25" customHeight="1" x14ac:dyDescent="0.3">
      <c r="A75" s="387" t="s">
        <v>101</v>
      </c>
      <c r="B75" s="388"/>
      <c r="C75" s="388"/>
      <c r="D75" s="389"/>
      <c r="E75" s="183"/>
      <c r="F75" s="101" t="s">
        <v>58</v>
      </c>
      <c r="G75" s="101"/>
      <c r="H75" s="187"/>
      <c r="I75" s="113"/>
    </row>
    <row r="76" spans="1:11" ht="37.5" customHeight="1" x14ac:dyDescent="0.3">
      <c r="A76" s="320" t="s">
        <v>59</v>
      </c>
      <c r="B76" s="214"/>
      <c r="C76" s="111"/>
      <c r="D76" s="321"/>
      <c r="E76" s="111"/>
      <c r="F76" s="60" t="s">
        <v>60</v>
      </c>
      <c r="G76" s="60"/>
      <c r="H76" s="255"/>
      <c r="I76" s="114"/>
    </row>
    <row r="77" spans="1:11" ht="39" customHeight="1" x14ac:dyDescent="0.3">
      <c r="A77" s="320" t="s">
        <v>61</v>
      </c>
      <c r="B77" s="214"/>
      <c r="C77" s="111"/>
      <c r="D77" s="321"/>
      <c r="E77" s="111"/>
      <c r="F77" s="60" t="s">
        <v>62</v>
      </c>
      <c r="G77" s="214"/>
      <c r="H77" s="255"/>
      <c r="I77" s="114"/>
    </row>
    <row r="78" spans="1:11" ht="50.25" customHeight="1" thickBot="1" x14ac:dyDescent="0.35">
      <c r="A78" s="322" t="s">
        <v>63</v>
      </c>
      <c r="B78" s="323"/>
      <c r="C78" s="324"/>
      <c r="D78" s="325"/>
      <c r="E78" s="189"/>
      <c r="F78" s="104" t="s">
        <v>64</v>
      </c>
      <c r="G78" s="104"/>
      <c r="H78" s="105"/>
      <c r="I78" s="266"/>
    </row>
    <row r="79" spans="1:11" x14ac:dyDescent="0.3">
      <c r="J79" s="62" t="s">
        <v>170</v>
      </c>
    </row>
    <row r="82" spans="3:8" x14ac:dyDescent="0.3">
      <c r="C82" s="91"/>
      <c r="D82" s="91"/>
      <c r="E82" s="176"/>
      <c r="F82" s="176"/>
      <c r="G82" s="176"/>
      <c r="H82" s="176"/>
    </row>
    <row r="83" spans="3:8" x14ac:dyDescent="0.3">
      <c r="C83" s="91"/>
      <c r="D83" s="91"/>
      <c r="E83" s="176"/>
      <c r="F83" s="176"/>
      <c r="G83" s="176"/>
      <c r="H83" s="176"/>
    </row>
    <row r="84" spans="3:8" x14ac:dyDescent="0.3">
      <c r="C84" s="91"/>
      <c r="D84" s="91"/>
      <c r="E84" s="176"/>
      <c r="F84" s="176"/>
      <c r="G84" s="176"/>
      <c r="H84" s="176"/>
    </row>
    <row r="85" spans="3:8" x14ac:dyDescent="0.3">
      <c r="C85" s="91"/>
      <c r="D85" s="91"/>
    </row>
    <row r="86" spans="3:8" x14ac:dyDescent="0.3">
      <c r="C86" s="91"/>
      <c r="D86" s="91"/>
    </row>
    <row r="87" spans="3:8" x14ac:dyDescent="0.3">
      <c r="C87" s="91"/>
      <c r="D87" s="91"/>
    </row>
    <row r="88" spans="3:8" x14ac:dyDescent="0.3">
      <c r="C88" s="91"/>
      <c r="D88" s="91"/>
    </row>
    <row r="89" spans="3:8" x14ac:dyDescent="0.3">
      <c r="C89" s="91"/>
      <c r="D89" s="91"/>
    </row>
    <row r="90" spans="3:8" x14ac:dyDescent="0.3">
      <c r="C90" s="91"/>
      <c r="D90" s="91"/>
    </row>
    <row r="91" spans="3:8" x14ac:dyDescent="0.3">
      <c r="C91" s="91"/>
      <c r="D91" s="91"/>
    </row>
  </sheetData>
  <sheetProtection insertRows="0" deleteRows="0"/>
  <protectedRanges>
    <protectedRange sqref="A8" name="Plage1_3"/>
    <protectedRange sqref="B8" name="Plage1_5"/>
  </protectedRanges>
  <autoFilter ref="C7:L7"/>
  <mergeCells count="4">
    <mergeCell ref="C2:G2"/>
    <mergeCell ref="F3:G3"/>
    <mergeCell ref="A5:G5"/>
    <mergeCell ref="A75:D75"/>
  </mergeCells>
  <dataValidations count="2">
    <dataValidation type="list" allowBlank="1" showInputMessage="1" showErrorMessage="1" sqref="F3:G3">
      <formula1>"Sélectionner dans la liste déroulante,Demande de paiement n°1, Demande de paiement n°2, Solde"</formula1>
    </dataValidation>
    <dataValidation type="list" allowBlank="1" showInputMessage="1" showErrorMessage="1" sqref="B8:B72">
      <formula1>"FonctionnementN1,FonctionnementN2,FonctionnementN3"</formula1>
    </dataValidation>
  </dataValidations>
  <pageMargins left="0.7" right="0.7" top="0.75" bottom="0.75" header="0.3" footer="0.3"/>
  <pageSetup paperSize="9" scale="3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Présentation!$B$17:$B$25</xm:f>
          </x14:formula1>
          <xm:sqref>A8:A72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97"/>
  <sheetViews>
    <sheetView view="pageBreakPreview" zoomScaleNormal="100" zoomScaleSheetLayoutView="100" workbookViewId="0">
      <pane ySplit="7" topLeftCell="A8" activePane="bottomLeft" state="frozen"/>
      <selection activeCell="D1" sqref="D1"/>
      <selection pane="bottomLeft" activeCell="M73" sqref="M73"/>
    </sheetView>
  </sheetViews>
  <sheetFormatPr baseColWidth="10" defaultColWidth="11.5546875" defaultRowHeight="14.4" x14ac:dyDescent="0.3"/>
  <cols>
    <col min="1" max="1" width="15.44140625" style="62" customWidth="1"/>
    <col min="2" max="2" width="14.88671875" style="62" customWidth="1"/>
    <col min="3" max="4" width="22.109375" style="62" customWidth="1"/>
    <col min="5" max="5" width="32.44140625" style="62" customWidth="1"/>
    <col min="6" max="7" width="24.88671875" style="62" customWidth="1"/>
    <col min="8" max="8" width="16.44140625" style="62" customWidth="1"/>
    <col min="9" max="10" width="20.6640625" style="62" customWidth="1"/>
    <col min="11" max="11" width="19.44140625" style="62" customWidth="1"/>
    <col min="12" max="12" width="12.109375" style="62" customWidth="1"/>
    <col min="13" max="13" width="17.6640625" style="62" customWidth="1"/>
    <col min="14" max="16384" width="11.5546875" style="62"/>
  </cols>
  <sheetData>
    <row r="1" spans="1:13" ht="15.6" x14ac:dyDescent="0.3">
      <c r="A1" s="42" t="s">
        <v>191</v>
      </c>
      <c r="B1" s="43"/>
      <c r="C1" s="43"/>
      <c r="D1" s="43"/>
      <c r="E1" s="43"/>
      <c r="F1" s="43"/>
      <c r="G1" s="43"/>
      <c r="H1" s="206"/>
      <c r="I1" s="206"/>
      <c r="J1" s="206"/>
    </row>
    <row r="2" spans="1:13" x14ac:dyDescent="0.3">
      <c r="A2" s="212" t="s">
        <v>51</v>
      </c>
      <c r="B2" s="264"/>
      <c r="C2" s="381">
        <f>Présentation!B11</f>
        <v>0</v>
      </c>
      <c r="D2" s="382"/>
      <c r="E2" s="383"/>
      <c r="F2" s="382"/>
      <c r="G2" s="384"/>
      <c r="H2" s="174"/>
    </row>
    <row r="3" spans="1:13" x14ac:dyDescent="0.3">
      <c r="A3" s="212"/>
      <c r="B3" s="265"/>
      <c r="C3" s="205"/>
      <c r="D3" s="205"/>
      <c r="E3" s="208"/>
      <c r="F3" s="385"/>
      <c r="G3" s="385"/>
      <c r="H3" s="267"/>
    </row>
    <row r="4" spans="1:13" x14ac:dyDescent="0.3">
      <c r="A4" s="206"/>
      <c r="B4" s="206"/>
      <c r="C4" s="206"/>
      <c r="D4" s="206"/>
      <c r="E4" s="206"/>
      <c r="F4" s="206"/>
      <c r="G4" s="206"/>
      <c r="H4" s="206"/>
    </row>
    <row r="5" spans="1:13" ht="27.75" customHeight="1" x14ac:dyDescent="0.3">
      <c r="A5" s="386" t="s">
        <v>139</v>
      </c>
      <c r="B5" s="386"/>
      <c r="C5" s="341"/>
      <c r="D5" s="341"/>
      <c r="E5" s="341"/>
      <c r="F5" s="341"/>
      <c r="G5" s="341"/>
      <c r="H5" s="206"/>
    </row>
    <row r="6" spans="1:13" ht="13.5" customHeight="1" x14ac:dyDescent="0.3">
      <c r="K6" s="95"/>
      <c r="L6" s="95"/>
      <c r="M6" s="95"/>
    </row>
    <row r="7" spans="1:13" ht="80.25" customHeight="1" x14ac:dyDescent="0.3">
      <c r="A7" s="97" t="s">
        <v>69</v>
      </c>
      <c r="B7" s="97" t="s">
        <v>142</v>
      </c>
      <c r="C7" s="97" t="s">
        <v>166</v>
      </c>
      <c r="D7" s="97" t="s">
        <v>143</v>
      </c>
      <c r="E7" s="173" t="s">
        <v>154</v>
      </c>
      <c r="F7" s="97" t="s">
        <v>155</v>
      </c>
      <c r="G7" s="97" t="s">
        <v>163</v>
      </c>
      <c r="H7" s="173" t="s">
        <v>156</v>
      </c>
      <c r="I7" s="97" t="s">
        <v>189</v>
      </c>
      <c r="J7" s="97" t="s">
        <v>187</v>
      </c>
      <c r="K7" s="95"/>
    </row>
    <row r="8" spans="1:13" s="186" customFormat="1" x14ac:dyDescent="0.3">
      <c r="A8" s="131"/>
      <c r="B8" s="236"/>
      <c r="C8" s="184" t="s">
        <v>153</v>
      </c>
      <c r="D8" s="146"/>
      <c r="E8" s="146"/>
      <c r="F8" s="156"/>
      <c r="G8" s="177"/>
      <c r="H8" s="177"/>
      <c r="I8" s="202" t="str">
        <f>IF(H8&gt;0,H8*VLOOKUP(G8,FraisHébergement[],2,FALSE),"-")</f>
        <v>-</v>
      </c>
      <c r="J8" s="158"/>
      <c r="K8" s="95"/>
    </row>
    <row r="9" spans="1:13" s="186" customFormat="1" x14ac:dyDescent="0.3">
      <c r="A9" s="146"/>
      <c r="B9" s="155"/>
      <c r="C9" s="184" t="s">
        <v>153</v>
      </c>
      <c r="D9" s="190"/>
      <c r="E9" s="146"/>
      <c r="F9" s="156"/>
      <c r="G9" s="178"/>
      <c r="H9" s="178"/>
      <c r="I9" s="202" t="str">
        <f>IF(H9&gt;0,H9*VLOOKUP(G9,FraisHébergement[],2,FALSE),"-")</f>
        <v>-</v>
      </c>
      <c r="J9" s="158"/>
      <c r="K9" s="95"/>
    </row>
    <row r="10" spans="1:13" s="186" customFormat="1" x14ac:dyDescent="0.3">
      <c r="A10" s="146"/>
      <c r="B10" s="155"/>
      <c r="C10" s="184" t="s">
        <v>153</v>
      </c>
      <c r="D10" s="190"/>
      <c r="E10" s="146"/>
      <c r="F10" s="156"/>
      <c r="G10" s="178"/>
      <c r="H10" s="178"/>
      <c r="I10" s="202" t="str">
        <f>IF(H10&gt;0,H10*VLOOKUP(G10,FraisHébergement[],2,FALSE),"-")</f>
        <v>-</v>
      </c>
      <c r="J10" s="158"/>
      <c r="K10" s="95"/>
    </row>
    <row r="11" spans="1:13" s="186" customFormat="1" x14ac:dyDescent="0.3">
      <c r="A11" s="146"/>
      <c r="B11" s="155"/>
      <c r="C11" s="184" t="s">
        <v>153</v>
      </c>
      <c r="D11" s="146"/>
      <c r="E11" s="146"/>
      <c r="F11" s="156"/>
      <c r="G11" s="177"/>
      <c r="H11" s="177"/>
      <c r="I11" s="202" t="str">
        <f>IF(H11&gt;0,H11*VLOOKUP(G11,FraisHébergement[],2,FALSE),"-")</f>
        <v>-</v>
      </c>
      <c r="J11" s="161"/>
      <c r="K11" s="95"/>
    </row>
    <row r="12" spans="1:13" s="186" customFormat="1" x14ac:dyDescent="0.3">
      <c r="A12" s="146"/>
      <c r="B12" s="155"/>
      <c r="C12" s="184" t="s">
        <v>153</v>
      </c>
      <c r="D12" s="191"/>
      <c r="E12" s="146"/>
      <c r="F12" s="162"/>
      <c r="G12" s="177"/>
      <c r="H12" s="177"/>
      <c r="I12" s="202" t="str">
        <f>IF(H12&gt;0,H12*VLOOKUP(G12,FraisHébergement[],2,FALSE),"-")</f>
        <v>-</v>
      </c>
      <c r="J12" s="163"/>
      <c r="K12" s="95"/>
    </row>
    <row r="13" spans="1:13" s="186" customFormat="1" x14ac:dyDescent="0.3">
      <c r="A13" s="146"/>
      <c r="B13" s="155"/>
      <c r="C13" s="184" t="s">
        <v>153</v>
      </c>
      <c r="D13" s="192"/>
      <c r="E13" s="146"/>
      <c r="F13" s="164"/>
      <c r="G13" s="178"/>
      <c r="H13" s="178"/>
      <c r="I13" s="202" t="str">
        <f>IF(H13&gt;0,H13*VLOOKUP(G13,FraisHébergement[],2,FALSE),"-")</f>
        <v>-</v>
      </c>
      <c r="J13" s="163"/>
      <c r="K13" s="95"/>
    </row>
    <row r="14" spans="1:13" s="186" customFormat="1" x14ac:dyDescent="0.3">
      <c r="A14" s="146"/>
      <c r="B14" s="155"/>
      <c r="C14" s="184" t="s">
        <v>153</v>
      </c>
      <c r="D14" s="190"/>
      <c r="E14" s="146"/>
      <c r="F14" s="156"/>
      <c r="G14" s="178"/>
      <c r="H14" s="178"/>
      <c r="I14" s="202" t="str">
        <f>IF(H14&gt;0,H14*VLOOKUP(G14,FraisHébergement[],2,FALSE),"-")</f>
        <v>-</v>
      </c>
      <c r="J14" s="158"/>
      <c r="K14" s="95"/>
    </row>
    <row r="15" spans="1:13" s="186" customFormat="1" x14ac:dyDescent="0.3">
      <c r="A15" s="146"/>
      <c r="B15" s="155"/>
      <c r="C15" s="184" t="s">
        <v>153</v>
      </c>
      <c r="D15" s="190"/>
      <c r="E15" s="146"/>
      <c r="F15" s="156"/>
      <c r="G15" s="178"/>
      <c r="H15" s="178"/>
      <c r="I15" s="202" t="str">
        <f>IF(H15&gt;0,H15*VLOOKUP(G15,FraisHébergement[],2,FALSE),"-")</f>
        <v>-</v>
      </c>
      <c r="J15" s="158"/>
      <c r="K15" s="95"/>
    </row>
    <row r="16" spans="1:13" s="186" customFormat="1" x14ac:dyDescent="0.3">
      <c r="A16" s="146"/>
      <c r="B16" s="155"/>
      <c r="C16" s="184" t="s">
        <v>153</v>
      </c>
      <c r="D16" s="193"/>
      <c r="E16" s="146"/>
      <c r="F16" s="156"/>
      <c r="G16" s="178"/>
      <c r="H16" s="178"/>
      <c r="I16" s="202" t="str">
        <f>IF(H16&gt;0,H16*VLOOKUP(G16,FraisHébergement[],2,FALSE),"-")</f>
        <v>-</v>
      </c>
      <c r="J16" s="166"/>
      <c r="K16" s="95"/>
    </row>
    <row r="17" spans="1:11" s="186" customFormat="1" x14ac:dyDescent="0.3">
      <c r="A17" s="146"/>
      <c r="B17" s="155"/>
      <c r="C17" s="184" t="s">
        <v>153</v>
      </c>
      <c r="D17" s="193"/>
      <c r="E17" s="146"/>
      <c r="F17" s="156"/>
      <c r="G17" s="178"/>
      <c r="H17" s="178"/>
      <c r="I17" s="202" t="str">
        <f>IF(H17&gt;0,H17*VLOOKUP(G17,FraisHébergement[],2,FALSE),"-")</f>
        <v>-</v>
      </c>
      <c r="J17" s="166"/>
      <c r="K17" s="95"/>
    </row>
    <row r="18" spans="1:11" s="186" customFormat="1" x14ac:dyDescent="0.3">
      <c r="A18" s="146"/>
      <c r="B18" s="155"/>
      <c r="C18" s="184" t="s">
        <v>153</v>
      </c>
      <c r="D18" s="148"/>
      <c r="E18" s="146"/>
      <c r="F18" s="167"/>
      <c r="G18" s="179"/>
      <c r="H18" s="179"/>
      <c r="I18" s="202" t="str">
        <f>IF(H18&gt;0,H18*VLOOKUP(G18,FraisHébergement[],2,FALSE),"-")</f>
        <v>-</v>
      </c>
      <c r="J18" s="169"/>
      <c r="K18" s="95"/>
    </row>
    <row r="19" spans="1:11" s="186" customFormat="1" x14ac:dyDescent="0.3">
      <c r="A19" s="146"/>
      <c r="B19" s="155"/>
      <c r="C19" s="184" t="s">
        <v>153</v>
      </c>
      <c r="D19" s="194"/>
      <c r="E19" s="146"/>
      <c r="F19" s="156"/>
      <c r="G19" s="178"/>
      <c r="H19" s="178"/>
      <c r="I19" s="202" t="str">
        <f>IF(H19&gt;0,H19*VLOOKUP(G19,FraisHébergement[],2,FALSE),"-")</f>
        <v>-</v>
      </c>
      <c r="J19" s="166"/>
      <c r="K19" s="95"/>
    </row>
    <row r="20" spans="1:11" s="186" customFormat="1" x14ac:dyDescent="0.3">
      <c r="A20" s="146"/>
      <c r="B20" s="155"/>
      <c r="C20" s="184" t="s">
        <v>153</v>
      </c>
      <c r="D20" s="194"/>
      <c r="E20" s="146"/>
      <c r="F20" s="156"/>
      <c r="G20" s="178"/>
      <c r="H20" s="178"/>
      <c r="I20" s="202" t="str">
        <f>IF(H20&gt;0,H20*VLOOKUP(G20,FraisHébergement[],2,FALSE),"-")</f>
        <v>-</v>
      </c>
      <c r="J20" s="166"/>
      <c r="K20" s="95"/>
    </row>
    <row r="21" spans="1:11" s="186" customFormat="1" x14ac:dyDescent="0.3">
      <c r="A21" s="146"/>
      <c r="B21" s="155"/>
      <c r="C21" s="184" t="s">
        <v>153</v>
      </c>
      <c r="D21" s="194"/>
      <c r="E21" s="146"/>
      <c r="F21" s="156"/>
      <c r="G21" s="178"/>
      <c r="H21" s="178"/>
      <c r="I21" s="202" t="str">
        <f>IF(H21&gt;0,H21*VLOOKUP(G21,FraisHébergement[],2,FALSE),"-")</f>
        <v>-</v>
      </c>
      <c r="J21" s="166"/>
      <c r="K21" s="95"/>
    </row>
    <row r="22" spans="1:11" s="186" customFormat="1" x14ac:dyDescent="0.3">
      <c r="A22" s="146"/>
      <c r="B22" s="155"/>
      <c r="C22" s="184" t="s">
        <v>153</v>
      </c>
      <c r="D22" s="194"/>
      <c r="E22" s="146"/>
      <c r="F22" s="156"/>
      <c r="G22" s="178"/>
      <c r="H22" s="178"/>
      <c r="I22" s="202" t="str">
        <f>IF(H22&gt;0,H22*VLOOKUP(G22,FraisHébergement[],2,FALSE),"-")</f>
        <v>-</v>
      </c>
      <c r="J22" s="166"/>
      <c r="K22" s="95"/>
    </row>
    <row r="23" spans="1:11" s="186" customFormat="1" x14ac:dyDescent="0.3">
      <c r="A23" s="146"/>
      <c r="B23" s="155"/>
      <c r="C23" s="184" t="s">
        <v>153</v>
      </c>
      <c r="D23" s="195"/>
      <c r="E23" s="146"/>
      <c r="F23" s="162"/>
      <c r="G23" s="178"/>
      <c r="H23" s="178"/>
      <c r="I23" s="202" t="str">
        <f>IF(H23&gt;0,H23*VLOOKUP(G23,FraisHébergement[],2,FALSE),"-")</f>
        <v>-</v>
      </c>
      <c r="J23" s="158"/>
      <c r="K23" s="95"/>
    </row>
    <row r="24" spans="1:11" s="186" customFormat="1" x14ac:dyDescent="0.3">
      <c r="A24" s="146"/>
      <c r="B24" s="155"/>
      <c r="C24" s="184" t="s">
        <v>153</v>
      </c>
      <c r="D24" s="196"/>
      <c r="E24" s="146"/>
      <c r="F24" s="162"/>
      <c r="G24" s="178"/>
      <c r="H24" s="178"/>
      <c r="I24" s="202" t="str">
        <f>IF(H24&gt;0,H24*VLOOKUP(G24,FraisHébergement[],2,FALSE),"-")</f>
        <v>-</v>
      </c>
      <c r="J24" s="166"/>
      <c r="K24" s="95"/>
    </row>
    <row r="25" spans="1:11" s="186" customFormat="1" x14ac:dyDescent="0.3">
      <c r="A25" s="146"/>
      <c r="B25" s="155"/>
      <c r="C25" s="184" t="s">
        <v>153</v>
      </c>
      <c r="D25" s="194"/>
      <c r="E25" s="146"/>
      <c r="F25" s="156"/>
      <c r="G25" s="178"/>
      <c r="H25" s="178"/>
      <c r="I25" s="202" t="str">
        <f>IF(H25&gt;0,H25*VLOOKUP(G25,FraisHébergement[],2,FALSE),"-")</f>
        <v>-</v>
      </c>
      <c r="J25" s="166"/>
      <c r="K25" s="95"/>
    </row>
    <row r="26" spans="1:11" s="186" customFormat="1" x14ac:dyDescent="0.3">
      <c r="A26" s="146"/>
      <c r="B26" s="155"/>
      <c r="C26" s="184" t="s">
        <v>153</v>
      </c>
      <c r="D26" s="194"/>
      <c r="E26" s="146"/>
      <c r="F26" s="156"/>
      <c r="G26" s="178"/>
      <c r="H26" s="178"/>
      <c r="I26" s="202" t="str">
        <f>IF(H26&gt;0,H26*VLOOKUP(G26,FraisHébergement[],2,FALSE),"-")</f>
        <v>-</v>
      </c>
      <c r="J26" s="166"/>
      <c r="K26" s="95"/>
    </row>
    <row r="27" spans="1:11" s="186" customFormat="1" x14ac:dyDescent="0.3">
      <c r="A27" s="146"/>
      <c r="B27" s="155"/>
      <c r="C27" s="184" t="s">
        <v>153</v>
      </c>
      <c r="D27" s="194"/>
      <c r="E27" s="146"/>
      <c r="F27" s="156"/>
      <c r="G27" s="178"/>
      <c r="H27" s="178"/>
      <c r="I27" s="202" t="str">
        <f>IF(H27&gt;0,H27*VLOOKUP(G27,FraisHébergement[],2,FALSE),"-")</f>
        <v>-</v>
      </c>
      <c r="J27" s="166"/>
      <c r="K27" s="95"/>
    </row>
    <row r="28" spans="1:11" s="186" customFormat="1" x14ac:dyDescent="0.3">
      <c r="A28" s="146"/>
      <c r="B28" s="155"/>
      <c r="C28" s="184" t="s">
        <v>153</v>
      </c>
      <c r="D28" s="193"/>
      <c r="E28" s="146"/>
      <c r="F28" s="156"/>
      <c r="G28" s="178"/>
      <c r="H28" s="178"/>
      <c r="I28" s="202" t="str">
        <f>IF(H28&gt;0,H28*VLOOKUP(G28,FraisHébergement[],2,FALSE),"-")</f>
        <v>-</v>
      </c>
      <c r="J28" s="166"/>
      <c r="K28" s="95"/>
    </row>
    <row r="29" spans="1:11" s="186" customFormat="1" x14ac:dyDescent="0.3">
      <c r="A29" s="146"/>
      <c r="B29" s="155"/>
      <c r="C29" s="184" t="s">
        <v>153</v>
      </c>
      <c r="D29" s="193"/>
      <c r="E29" s="146"/>
      <c r="F29" s="156"/>
      <c r="G29" s="178"/>
      <c r="H29" s="178"/>
      <c r="I29" s="202" t="str">
        <f>IF(H29&gt;0,H29*VLOOKUP(G29,FraisHébergement[],2,FALSE),"-")</f>
        <v>-</v>
      </c>
      <c r="J29" s="166"/>
      <c r="K29" s="95"/>
    </row>
    <row r="30" spans="1:11" s="186" customFormat="1" x14ac:dyDescent="0.3">
      <c r="A30" s="146"/>
      <c r="B30" s="155"/>
      <c r="C30" s="184" t="s">
        <v>153</v>
      </c>
      <c r="D30" s="193"/>
      <c r="E30" s="146"/>
      <c r="F30" s="156"/>
      <c r="G30" s="177"/>
      <c r="H30" s="177"/>
      <c r="I30" s="202" t="str">
        <f>IF(H30&gt;0,H30*VLOOKUP(G30,FraisHébergement[],2,FALSE),"-")</f>
        <v>-</v>
      </c>
      <c r="J30" s="166"/>
      <c r="K30" s="95"/>
    </row>
    <row r="31" spans="1:11" s="186" customFormat="1" x14ac:dyDescent="0.3">
      <c r="A31" s="146"/>
      <c r="B31" s="155"/>
      <c r="C31" s="184" t="s">
        <v>153</v>
      </c>
      <c r="D31" s="194"/>
      <c r="E31" s="146"/>
      <c r="F31" s="156"/>
      <c r="G31" s="178"/>
      <c r="H31" s="178"/>
      <c r="I31" s="202" t="str">
        <f>IF(H31&gt;0,H31*VLOOKUP(G31,FraisHébergement[],2,FALSE),"-")</f>
        <v>-</v>
      </c>
      <c r="J31" s="166"/>
      <c r="K31" s="95"/>
    </row>
    <row r="32" spans="1:11" s="186" customFormat="1" x14ac:dyDescent="0.3">
      <c r="A32" s="146"/>
      <c r="B32" s="155"/>
      <c r="C32" s="184" t="s">
        <v>153</v>
      </c>
      <c r="D32" s="194"/>
      <c r="E32" s="146"/>
      <c r="F32" s="156"/>
      <c r="G32" s="178"/>
      <c r="H32" s="178"/>
      <c r="I32" s="202" t="str">
        <f>IF(H32&gt;0,H32*VLOOKUP(G32,FraisHébergement[],2,FALSE),"-")</f>
        <v>-</v>
      </c>
      <c r="J32" s="166"/>
      <c r="K32" s="95"/>
    </row>
    <row r="33" spans="1:11" s="186" customFormat="1" x14ac:dyDescent="0.3">
      <c r="A33" s="146"/>
      <c r="B33" s="155"/>
      <c r="C33" s="184" t="s">
        <v>153</v>
      </c>
      <c r="D33" s="194"/>
      <c r="E33" s="146"/>
      <c r="F33" s="156"/>
      <c r="G33" s="178"/>
      <c r="H33" s="178"/>
      <c r="I33" s="202" t="str">
        <f>IF(H33&gt;0,H33*VLOOKUP(G33,FraisHébergement[],2,FALSE),"-")</f>
        <v>-</v>
      </c>
      <c r="J33" s="166"/>
      <c r="K33" s="95"/>
    </row>
    <row r="34" spans="1:11" s="186" customFormat="1" x14ac:dyDescent="0.3">
      <c r="A34" s="146"/>
      <c r="B34" s="155"/>
      <c r="C34" s="184" t="s">
        <v>153</v>
      </c>
      <c r="D34" s="194"/>
      <c r="E34" s="146"/>
      <c r="F34" s="156"/>
      <c r="G34" s="178"/>
      <c r="H34" s="178"/>
      <c r="I34" s="202" t="str">
        <f>IF(H34&gt;0,H34*VLOOKUP(G34,FraisHébergement[],2,FALSE),"-")</f>
        <v>-</v>
      </c>
      <c r="J34" s="166"/>
      <c r="K34" s="95"/>
    </row>
    <row r="35" spans="1:11" s="186" customFormat="1" x14ac:dyDescent="0.3">
      <c r="A35" s="146"/>
      <c r="B35" s="155"/>
      <c r="C35" s="184" t="s">
        <v>153</v>
      </c>
      <c r="D35" s="194"/>
      <c r="E35" s="146"/>
      <c r="F35" s="156"/>
      <c r="G35" s="178"/>
      <c r="H35" s="178"/>
      <c r="I35" s="202" t="str">
        <f>IF(H35&gt;0,H35*VLOOKUP(G35,FraisHébergement[],2,FALSE),"-")</f>
        <v>-</v>
      </c>
      <c r="J35" s="166"/>
      <c r="K35" s="95"/>
    </row>
    <row r="36" spans="1:11" s="186" customFormat="1" x14ac:dyDescent="0.3">
      <c r="A36" s="146"/>
      <c r="B36" s="155"/>
      <c r="C36" s="184" t="s">
        <v>153</v>
      </c>
      <c r="D36" s="194"/>
      <c r="E36" s="146"/>
      <c r="F36" s="156"/>
      <c r="G36" s="178"/>
      <c r="H36" s="178"/>
      <c r="I36" s="202" t="str">
        <f>IF(H36&gt;0,H36*VLOOKUP(G36,FraisHébergement[],2,FALSE),"-")</f>
        <v>-</v>
      </c>
      <c r="J36" s="166"/>
      <c r="K36" s="95"/>
    </row>
    <row r="37" spans="1:11" s="186" customFormat="1" x14ac:dyDescent="0.3">
      <c r="A37" s="146"/>
      <c r="B37" s="155"/>
      <c r="C37" s="184" t="s">
        <v>153</v>
      </c>
      <c r="D37" s="194"/>
      <c r="E37" s="146"/>
      <c r="F37" s="156"/>
      <c r="G37" s="178"/>
      <c r="H37" s="178"/>
      <c r="I37" s="202" t="str">
        <f>IF(H37&gt;0,H37*VLOOKUP(G37,FraisHébergement[],2,FALSE),"-")</f>
        <v>-</v>
      </c>
      <c r="J37" s="166"/>
      <c r="K37" s="95"/>
    </row>
    <row r="38" spans="1:11" s="186" customFormat="1" x14ac:dyDescent="0.3">
      <c r="A38" s="146"/>
      <c r="B38" s="155"/>
      <c r="C38" s="184" t="s">
        <v>153</v>
      </c>
      <c r="D38" s="194"/>
      <c r="E38" s="146"/>
      <c r="F38" s="156"/>
      <c r="G38" s="178"/>
      <c r="H38" s="178"/>
      <c r="I38" s="202" t="str">
        <f>IF(H38&gt;0,H38*VLOOKUP(G38,FraisHébergement[],2,FALSE),"-")</f>
        <v>-</v>
      </c>
      <c r="J38" s="166"/>
      <c r="K38" s="95"/>
    </row>
    <row r="39" spans="1:11" s="186" customFormat="1" x14ac:dyDescent="0.3">
      <c r="A39" s="146"/>
      <c r="B39" s="155"/>
      <c r="C39" s="184" t="s">
        <v>153</v>
      </c>
      <c r="D39" s="194"/>
      <c r="E39" s="146"/>
      <c r="F39" s="156"/>
      <c r="G39" s="178"/>
      <c r="H39" s="178"/>
      <c r="I39" s="202" t="str">
        <f>IF(H39&gt;0,H39*VLOOKUP(G39,FraisHébergement[],2,FALSE),"-")</f>
        <v>-</v>
      </c>
      <c r="J39" s="166"/>
      <c r="K39" s="95"/>
    </row>
    <row r="40" spans="1:11" s="186" customFormat="1" x14ac:dyDescent="0.3">
      <c r="A40" s="146"/>
      <c r="B40" s="155"/>
      <c r="C40" s="184" t="s">
        <v>153</v>
      </c>
      <c r="D40" s="194"/>
      <c r="E40" s="146"/>
      <c r="F40" s="156"/>
      <c r="G40" s="178"/>
      <c r="H40" s="178"/>
      <c r="I40" s="202" t="str">
        <f>IF(H40&gt;0,H40*VLOOKUP(G40,FraisHébergement[],2,FALSE),"-")</f>
        <v>-</v>
      </c>
      <c r="J40" s="166"/>
      <c r="K40" s="95"/>
    </row>
    <row r="41" spans="1:11" s="186" customFormat="1" x14ac:dyDescent="0.3">
      <c r="A41" s="146"/>
      <c r="B41" s="155"/>
      <c r="C41" s="184" t="s">
        <v>153</v>
      </c>
      <c r="D41" s="194"/>
      <c r="E41" s="146"/>
      <c r="F41" s="156"/>
      <c r="G41" s="178"/>
      <c r="H41" s="178"/>
      <c r="I41" s="202" t="str">
        <f>IF(H41&gt;0,H41*VLOOKUP(G41,FraisHébergement[],2,FALSE),"-")</f>
        <v>-</v>
      </c>
      <c r="J41" s="166"/>
      <c r="K41" s="95"/>
    </row>
    <row r="42" spans="1:11" s="186" customFormat="1" x14ac:dyDescent="0.3">
      <c r="A42" s="146"/>
      <c r="B42" s="155"/>
      <c r="C42" s="184" t="s">
        <v>153</v>
      </c>
      <c r="D42" s="194"/>
      <c r="E42" s="146"/>
      <c r="F42" s="156"/>
      <c r="G42" s="178"/>
      <c r="H42" s="178"/>
      <c r="I42" s="202" t="str">
        <f>IF(H42&gt;0,H42*VLOOKUP(G42,FraisHébergement[],2,FALSE),"-")</f>
        <v>-</v>
      </c>
      <c r="J42" s="166"/>
      <c r="K42" s="95"/>
    </row>
    <row r="43" spans="1:11" s="186" customFormat="1" x14ac:dyDescent="0.3">
      <c r="A43" s="146"/>
      <c r="B43" s="155"/>
      <c r="C43" s="184" t="s">
        <v>153</v>
      </c>
      <c r="D43" s="194"/>
      <c r="E43" s="146"/>
      <c r="F43" s="156"/>
      <c r="G43" s="178"/>
      <c r="H43" s="178"/>
      <c r="I43" s="202" t="str">
        <f>IF(H43&gt;0,H43*VLOOKUP(G43,FraisHébergement[],2,FALSE),"-")</f>
        <v>-</v>
      </c>
      <c r="J43" s="166"/>
      <c r="K43" s="95"/>
    </row>
    <row r="44" spans="1:11" s="186" customFormat="1" x14ac:dyDescent="0.3">
      <c r="A44" s="146"/>
      <c r="B44" s="155"/>
      <c r="C44" s="184" t="s">
        <v>153</v>
      </c>
      <c r="D44" s="194"/>
      <c r="E44" s="146"/>
      <c r="F44" s="156"/>
      <c r="G44" s="178"/>
      <c r="H44" s="178"/>
      <c r="I44" s="202" t="str">
        <f>IF(H44&gt;0,H44*VLOOKUP(G44,FraisHébergement[],2,FALSE),"-")</f>
        <v>-</v>
      </c>
      <c r="J44" s="166"/>
      <c r="K44" s="95"/>
    </row>
    <row r="45" spans="1:11" s="186" customFormat="1" x14ac:dyDescent="0.3">
      <c r="A45" s="146"/>
      <c r="B45" s="155"/>
      <c r="C45" s="184" t="s">
        <v>153</v>
      </c>
      <c r="D45" s="194"/>
      <c r="E45" s="146"/>
      <c r="F45" s="156"/>
      <c r="G45" s="178"/>
      <c r="H45" s="178"/>
      <c r="I45" s="202" t="str">
        <f>IF(H45&gt;0,H45*VLOOKUP(G45,FraisHébergement[],2,FALSE),"-")</f>
        <v>-</v>
      </c>
      <c r="J45" s="166"/>
      <c r="K45" s="95"/>
    </row>
    <row r="46" spans="1:11" s="186" customFormat="1" x14ac:dyDescent="0.3">
      <c r="A46" s="146"/>
      <c r="B46" s="155"/>
      <c r="C46" s="184" t="s">
        <v>153</v>
      </c>
      <c r="D46" s="194"/>
      <c r="E46" s="146"/>
      <c r="F46" s="156"/>
      <c r="G46" s="178"/>
      <c r="H46" s="178"/>
      <c r="I46" s="202" t="str">
        <f>IF(H46&gt;0,H46*VLOOKUP(G46,FraisHébergement[],2,FALSE),"-")</f>
        <v>-</v>
      </c>
      <c r="J46" s="166"/>
      <c r="K46" s="95"/>
    </row>
    <row r="47" spans="1:11" s="186" customFormat="1" x14ac:dyDescent="0.3">
      <c r="A47" s="146"/>
      <c r="B47" s="155"/>
      <c r="C47" s="184" t="s">
        <v>153</v>
      </c>
      <c r="D47" s="194"/>
      <c r="E47" s="146"/>
      <c r="F47" s="156"/>
      <c r="G47" s="178"/>
      <c r="H47" s="178"/>
      <c r="I47" s="202" t="str">
        <f>IF(H47&gt;0,H47*VLOOKUP(G47,FraisHébergement[],2,FALSE),"-")</f>
        <v>-</v>
      </c>
      <c r="J47" s="166"/>
      <c r="K47" s="95"/>
    </row>
    <row r="48" spans="1:11" s="186" customFormat="1" x14ac:dyDescent="0.3">
      <c r="A48" s="146"/>
      <c r="B48" s="155"/>
      <c r="C48" s="184" t="s">
        <v>153</v>
      </c>
      <c r="D48" s="194"/>
      <c r="E48" s="146"/>
      <c r="F48" s="156"/>
      <c r="G48" s="178"/>
      <c r="H48" s="178"/>
      <c r="I48" s="202" t="str">
        <f>IF(H48&gt;0,H48*VLOOKUP(G48,FraisHébergement[],2,FALSE),"-")</f>
        <v>-</v>
      </c>
      <c r="J48" s="166"/>
      <c r="K48" s="95"/>
    </row>
    <row r="49" spans="1:11" s="186" customFormat="1" x14ac:dyDescent="0.3">
      <c r="A49" s="146"/>
      <c r="B49" s="155"/>
      <c r="C49" s="184" t="s">
        <v>153</v>
      </c>
      <c r="D49" s="194"/>
      <c r="E49" s="146"/>
      <c r="F49" s="156"/>
      <c r="G49" s="178"/>
      <c r="H49" s="178"/>
      <c r="I49" s="202" t="str">
        <f>IF(H49&gt;0,H49*VLOOKUP(G49,FraisHébergement[],2,FALSE),"-")</f>
        <v>-</v>
      </c>
      <c r="J49" s="166"/>
      <c r="K49" s="95"/>
    </row>
    <row r="50" spans="1:11" s="186" customFormat="1" x14ac:dyDescent="0.3">
      <c r="A50" s="146"/>
      <c r="B50" s="155"/>
      <c r="C50" s="184" t="s">
        <v>153</v>
      </c>
      <c r="D50" s="194"/>
      <c r="E50" s="146"/>
      <c r="F50" s="156"/>
      <c r="G50" s="178"/>
      <c r="H50" s="178"/>
      <c r="I50" s="202" t="str">
        <f>IF(H50&gt;0,H50*VLOOKUP(G50,FraisHébergement[],2,FALSE),"-")</f>
        <v>-</v>
      </c>
      <c r="J50" s="166"/>
      <c r="K50" s="95"/>
    </row>
    <row r="51" spans="1:11" s="186" customFormat="1" x14ac:dyDescent="0.3">
      <c r="A51" s="146"/>
      <c r="B51" s="155"/>
      <c r="C51" s="184" t="s">
        <v>153</v>
      </c>
      <c r="D51" s="194"/>
      <c r="E51" s="146"/>
      <c r="F51" s="156"/>
      <c r="G51" s="178"/>
      <c r="H51" s="178"/>
      <c r="I51" s="202" t="str">
        <f>IF(H51&gt;0,H51*VLOOKUP(G51,FraisHébergement[],2,FALSE),"-")</f>
        <v>-</v>
      </c>
      <c r="J51" s="166"/>
      <c r="K51" s="95"/>
    </row>
    <row r="52" spans="1:11" s="186" customFormat="1" x14ac:dyDescent="0.3">
      <c r="A52" s="146"/>
      <c r="B52" s="155"/>
      <c r="C52" s="184" t="s">
        <v>153</v>
      </c>
      <c r="D52" s="194"/>
      <c r="E52" s="146"/>
      <c r="F52" s="156"/>
      <c r="G52" s="178"/>
      <c r="H52" s="178"/>
      <c r="I52" s="202" t="str">
        <f>IF(H52&gt;0,H52*VLOOKUP(G52,FraisHébergement[],2,FALSE),"-")</f>
        <v>-</v>
      </c>
      <c r="J52" s="166"/>
      <c r="K52" s="95"/>
    </row>
    <row r="53" spans="1:11" s="186" customFormat="1" x14ac:dyDescent="0.3">
      <c r="A53" s="146"/>
      <c r="B53" s="155"/>
      <c r="C53" s="184" t="s">
        <v>153</v>
      </c>
      <c r="D53" s="194"/>
      <c r="E53" s="146"/>
      <c r="F53" s="156"/>
      <c r="G53" s="178"/>
      <c r="H53" s="178"/>
      <c r="I53" s="202" t="str">
        <f>IF(H53&gt;0,H53*VLOOKUP(G53,FraisHébergement[],2,FALSE),"-")</f>
        <v>-</v>
      </c>
      <c r="J53" s="166"/>
      <c r="K53" s="95"/>
    </row>
    <row r="54" spans="1:11" s="186" customFormat="1" x14ac:dyDescent="0.3">
      <c r="A54" s="146"/>
      <c r="B54" s="155"/>
      <c r="C54" s="184" t="s">
        <v>153</v>
      </c>
      <c r="D54" s="194"/>
      <c r="E54" s="146"/>
      <c r="F54" s="156"/>
      <c r="G54" s="178"/>
      <c r="H54" s="178"/>
      <c r="I54" s="202" t="str">
        <f>IF(H54&gt;0,H54*VLOOKUP(G54,FraisHébergement[],2,FALSE),"-")</f>
        <v>-</v>
      </c>
      <c r="J54" s="166"/>
      <c r="K54" s="95"/>
    </row>
    <row r="55" spans="1:11" s="186" customFormat="1" x14ac:dyDescent="0.3">
      <c r="A55" s="146"/>
      <c r="B55" s="155"/>
      <c r="C55" s="184" t="s">
        <v>153</v>
      </c>
      <c r="D55" s="194"/>
      <c r="E55" s="146"/>
      <c r="F55" s="156"/>
      <c r="G55" s="178"/>
      <c r="H55" s="178"/>
      <c r="I55" s="202" t="str">
        <f>IF(H55&gt;0,H55*VLOOKUP(G55,FraisHébergement[],2,FALSE),"-")</f>
        <v>-</v>
      </c>
      <c r="J55" s="166"/>
      <c r="K55" s="95"/>
    </row>
    <row r="56" spans="1:11" s="186" customFormat="1" x14ac:dyDescent="0.3">
      <c r="A56" s="146"/>
      <c r="B56" s="155"/>
      <c r="C56" s="184" t="s">
        <v>153</v>
      </c>
      <c r="D56" s="194"/>
      <c r="E56" s="146"/>
      <c r="F56" s="156"/>
      <c r="G56" s="178"/>
      <c r="H56" s="178"/>
      <c r="I56" s="202" t="str">
        <f>IF(H56&gt;0,H56*VLOOKUP(G56,FraisHébergement[],2,FALSE),"-")</f>
        <v>-</v>
      </c>
      <c r="J56" s="166"/>
      <c r="K56" s="95"/>
    </row>
    <row r="57" spans="1:11" s="186" customFormat="1" x14ac:dyDescent="0.3">
      <c r="A57" s="146"/>
      <c r="B57" s="155"/>
      <c r="C57" s="184" t="s">
        <v>153</v>
      </c>
      <c r="D57" s="194"/>
      <c r="E57" s="146"/>
      <c r="F57" s="156"/>
      <c r="G57" s="178"/>
      <c r="H57" s="178"/>
      <c r="I57" s="202" t="str">
        <f>IF(H57&gt;0,H57*VLOOKUP(G57,FraisHébergement[],2,FALSE),"-")</f>
        <v>-</v>
      </c>
      <c r="J57" s="166"/>
      <c r="K57" s="95"/>
    </row>
    <row r="58" spans="1:11" s="186" customFormat="1" x14ac:dyDescent="0.3">
      <c r="A58" s="146"/>
      <c r="B58" s="155"/>
      <c r="C58" s="184" t="s">
        <v>153</v>
      </c>
      <c r="D58" s="194"/>
      <c r="E58" s="146"/>
      <c r="F58" s="156"/>
      <c r="G58" s="178"/>
      <c r="H58" s="178"/>
      <c r="I58" s="202" t="str">
        <f>IF(H58&gt;0,H58*VLOOKUP(G58,FraisHébergement[],2,FALSE),"-")</f>
        <v>-</v>
      </c>
      <c r="J58" s="166"/>
      <c r="K58" s="95"/>
    </row>
    <row r="59" spans="1:11" s="186" customFormat="1" x14ac:dyDescent="0.3">
      <c r="A59" s="146"/>
      <c r="B59" s="155"/>
      <c r="C59" s="184" t="s">
        <v>153</v>
      </c>
      <c r="D59" s="194"/>
      <c r="E59" s="146"/>
      <c r="F59" s="156"/>
      <c r="G59" s="178"/>
      <c r="H59" s="178"/>
      <c r="I59" s="202" t="str">
        <f>IF(H59&gt;0,H59*VLOOKUP(G59,FraisHébergement[],2,FALSE),"-")</f>
        <v>-</v>
      </c>
      <c r="J59" s="166"/>
      <c r="K59" s="95"/>
    </row>
    <row r="60" spans="1:11" s="186" customFormat="1" x14ac:dyDescent="0.3">
      <c r="A60" s="146"/>
      <c r="B60" s="155"/>
      <c r="C60" s="184" t="s">
        <v>153</v>
      </c>
      <c r="D60" s="194"/>
      <c r="E60" s="146"/>
      <c r="F60" s="156"/>
      <c r="G60" s="178"/>
      <c r="H60" s="178"/>
      <c r="I60" s="202" t="str">
        <f>IF(H60&gt;0,H60*VLOOKUP(G60,FraisHébergement[],2,FALSE),"-")</f>
        <v>-</v>
      </c>
      <c r="J60" s="166"/>
      <c r="K60" s="95"/>
    </row>
    <row r="61" spans="1:11" s="186" customFormat="1" x14ac:dyDescent="0.3">
      <c r="A61" s="146"/>
      <c r="B61" s="155"/>
      <c r="C61" s="184" t="s">
        <v>153</v>
      </c>
      <c r="D61" s="194"/>
      <c r="E61" s="146"/>
      <c r="F61" s="156"/>
      <c r="G61" s="178"/>
      <c r="H61" s="178"/>
      <c r="I61" s="202" t="str">
        <f>IF(H61&gt;0,H61*VLOOKUP(G61,FraisHébergement[],2,FALSE),"-")</f>
        <v>-</v>
      </c>
      <c r="J61" s="166"/>
      <c r="K61" s="95"/>
    </row>
    <row r="62" spans="1:11" s="186" customFormat="1" x14ac:dyDescent="0.3">
      <c r="A62" s="146"/>
      <c r="B62" s="155"/>
      <c r="C62" s="184" t="s">
        <v>153</v>
      </c>
      <c r="D62" s="194"/>
      <c r="E62" s="146"/>
      <c r="F62" s="156"/>
      <c r="G62" s="178"/>
      <c r="H62" s="178"/>
      <c r="I62" s="202" t="str">
        <f>IF(H62&gt;0,H62*VLOOKUP(G62,FraisHébergement[],2,FALSE),"-")</f>
        <v>-</v>
      </c>
      <c r="J62" s="166"/>
      <c r="K62" s="95"/>
    </row>
    <row r="63" spans="1:11" s="186" customFormat="1" x14ac:dyDescent="0.3">
      <c r="A63" s="146"/>
      <c r="B63" s="155"/>
      <c r="C63" s="184" t="s">
        <v>153</v>
      </c>
      <c r="D63" s="194"/>
      <c r="E63" s="146"/>
      <c r="F63" s="156"/>
      <c r="G63" s="178"/>
      <c r="H63" s="178"/>
      <c r="I63" s="202" t="str">
        <f>IF(H63&gt;0,H63*VLOOKUP(G63,FraisHébergement[],2,FALSE),"-")</f>
        <v>-</v>
      </c>
      <c r="J63" s="166"/>
      <c r="K63" s="95"/>
    </row>
    <row r="64" spans="1:11" s="186" customFormat="1" x14ac:dyDescent="0.3">
      <c r="A64" s="146"/>
      <c r="B64" s="155"/>
      <c r="C64" s="184" t="s">
        <v>153</v>
      </c>
      <c r="D64" s="194"/>
      <c r="E64" s="146"/>
      <c r="F64" s="156"/>
      <c r="G64" s="178"/>
      <c r="H64" s="178"/>
      <c r="I64" s="202" t="str">
        <f>IF(H64&gt;0,H64*VLOOKUP(G64,FraisHébergement[],2,FALSE),"-")</f>
        <v>-</v>
      </c>
      <c r="J64" s="166"/>
      <c r="K64" s="95"/>
    </row>
    <row r="65" spans="1:12" s="186" customFormat="1" x14ac:dyDescent="0.3">
      <c r="A65" s="146"/>
      <c r="B65" s="155"/>
      <c r="C65" s="184" t="s">
        <v>153</v>
      </c>
      <c r="D65" s="194"/>
      <c r="E65" s="146"/>
      <c r="F65" s="156"/>
      <c r="G65" s="177"/>
      <c r="H65" s="177"/>
      <c r="I65" s="202" t="str">
        <f>IF(H65&gt;0,H65*VLOOKUP(G65,FraisHébergement[],2,FALSE),"-")</f>
        <v>-</v>
      </c>
      <c r="J65" s="166"/>
      <c r="K65" s="95"/>
    </row>
    <row r="66" spans="1:12" s="186" customFormat="1" x14ac:dyDescent="0.3">
      <c r="A66" s="146"/>
      <c r="B66" s="155"/>
      <c r="C66" s="184" t="s">
        <v>153</v>
      </c>
      <c r="D66" s="197"/>
      <c r="E66" s="146"/>
      <c r="F66" s="156"/>
      <c r="G66" s="177"/>
      <c r="H66" s="177"/>
      <c r="I66" s="202" t="str">
        <f>IF(H66&gt;0,H66*VLOOKUP(G66,FraisHébergement[],2,FALSE),"-")</f>
        <v>-</v>
      </c>
      <c r="J66" s="172"/>
      <c r="K66" s="95"/>
    </row>
    <row r="67" spans="1:12" x14ac:dyDescent="0.3">
      <c r="A67" s="146"/>
      <c r="B67" s="155"/>
      <c r="C67" s="184" t="s">
        <v>153</v>
      </c>
      <c r="D67" s="108"/>
      <c r="E67" s="146"/>
      <c r="F67" s="106"/>
      <c r="G67" s="180"/>
      <c r="H67" s="201"/>
      <c r="I67" s="202" t="str">
        <f>IF(H67&gt;0,H67*VLOOKUP(G67,FraisHébergement[],2,FALSE),"-")</f>
        <v>-</v>
      </c>
      <c r="J67" s="107"/>
      <c r="K67" s="95"/>
    </row>
    <row r="68" spans="1:12" x14ac:dyDescent="0.3">
      <c r="A68" s="146"/>
      <c r="B68" s="155"/>
      <c r="C68" s="184" t="s">
        <v>153</v>
      </c>
      <c r="D68" s="108"/>
      <c r="E68" s="146"/>
      <c r="F68" s="106"/>
      <c r="G68" s="180"/>
      <c r="H68" s="201"/>
      <c r="I68" s="202" t="str">
        <f>IF(H68&gt;0,H68*VLOOKUP(G68,FraisHébergement[],2,FALSE),"-")</f>
        <v>-</v>
      </c>
      <c r="J68" s="107"/>
      <c r="K68" s="95"/>
    </row>
    <row r="69" spans="1:12" x14ac:dyDescent="0.3">
      <c r="A69" s="146"/>
      <c r="B69" s="155"/>
      <c r="C69" s="184" t="s">
        <v>153</v>
      </c>
      <c r="D69" s="108"/>
      <c r="E69" s="146"/>
      <c r="F69" s="106"/>
      <c r="G69" s="180"/>
      <c r="H69" s="201"/>
      <c r="I69" s="202" t="str">
        <f>IF(H69&gt;0,H69*VLOOKUP(G69,FraisHébergement[],2,FALSE),"-")</f>
        <v>-</v>
      </c>
      <c r="J69" s="107"/>
      <c r="K69" s="95"/>
    </row>
    <row r="70" spans="1:12" x14ac:dyDescent="0.3">
      <c r="A70" s="146"/>
      <c r="B70" s="155"/>
      <c r="C70" s="184" t="s">
        <v>153</v>
      </c>
      <c r="D70" s="108"/>
      <c r="E70" s="146"/>
      <c r="F70" s="106"/>
      <c r="G70" s="180"/>
      <c r="H70" s="201"/>
      <c r="I70" s="202" t="str">
        <f>IF(H70&gt;0,H70*VLOOKUP(G70,FraisHébergement[],2,FALSE),"-")</f>
        <v>-</v>
      </c>
      <c r="J70" s="107"/>
      <c r="K70" s="95"/>
    </row>
    <row r="71" spans="1:12" x14ac:dyDescent="0.3">
      <c r="A71" s="146"/>
      <c r="B71" s="155"/>
      <c r="C71" s="184" t="s">
        <v>153</v>
      </c>
      <c r="D71" s="108"/>
      <c r="E71" s="146"/>
      <c r="F71" s="106"/>
      <c r="G71" s="180"/>
      <c r="H71" s="201"/>
      <c r="I71" s="202" t="str">
        <f>IF(H71&gt;0,H71*VLOOKUP(G71,FraisHébergement[],2,FALSE),"-")</f>
        <v>-</v>
      </c>
      <c r="J71" s="107"/>
      <c r="K71" s="95"/>
    </row>
    <row r="72" spans="1:12" ht="15" thickBot="1" x14ac:dyDescent="0.35">
      <c r="A72" s="146"/>
      <c r="B72" s="155"/>
      <c r="C72" s="184" t="s">
        <v>153</v>
      </c>
      <c r="D72" s="108"/>
      <c r="E72" s="146"/>
      <c r="F72" s="106"/>
      <c r="G72" s="180"/>
      <c r="H72" s="201"/>
      <c r="I72" s="219" t="str">
        <f>IF(H72&gt;0,H72*VLOOKUP(G72,FraisHébergement[],2,FALSE),"-")</f>
        <v>-</v>
      </c>
      <c r="J72" s="220"/>
      <c r="K72" s="95"/>
    </row>
    <row r="73" spans="1:12" ht="15" thickBot="1" x14ac:dyDescent="0.35">
      <c r="A73" s="248"/>
      <c r="B73" s="215"/>
      <c r="C73" s="215"/>
      <c r="D73" s="249"/>
      <c r="E73" s="248"/>
      <c r="F73" s="250"/>
      <c r="G73" s="251"/>
      <c r="H73" s="251"/>
      <c r="I73" s="221">
        <f>SUM(I8:I72)</f>
        <v>0</v>
      </c>
      <c r="J73" s="221">
        <f>SUM(J8:J72)</f>
        <v>0</v>
      </c>
      <c r="K73" s="254"/>
    </row>
    <row r="74" spans="1:12" ht="15" thickBot="1" x14ac:dyDescent="0.35">
      <c r="K74" s="335"/>
      <c r="L74" s="100"/>
    </row>
    <row r="75" spans="1:12" ht="56.25" customHeight="1" x14ac:dyDescent="0.3">
      <c r="A75" s="390" t="s">
        <v>101</v>
      </c>
      <c r="B75" s="390"/>
      <c r="C75" s="390"/>
      <c r="D75" s="390"/>
      <c r="E75" s="183"/>
      <c r="F75" s="101" t="s">
        <v>58</v>
      </c>
      <c r="G75" s="101"/>
      <c r="H75" s="101"/>
      <c r="I75" s="187"/>
      <c r="J75" s="113"/>
    </row>
    <row r="76" spans="1:12" ht="37.5" customHeight="1" x14ac:dyDescent="0.3">
      <c r="A76" s="188" t="s">
        <v>59</v>
      </c>
      <c r="B76" s="214"/>
      <c r="C76" s="214"/>
      <c r="D76" s="111"/>
      <c r="E76" s="111"/>
      <c r="F76" s="60" t="s">
        <v>60</v>
      </c>
      <c r="G76" s="60"/>
      <c r="H76" s="60"/>
      <c r="I76" s="255"/>
      <c r="J76" s="114"/>
    </row>
    <row r="77" spans="1:12" ht="39" customHeight="1" x14ac:dyDescent="0.3">
      <c r="A77" s="188" t="s">
        <v>61</v>
      </c>
      <c r="B77" s="214"/>
      <c r="C77" s="214"/>
      <c r="D77" s="111"/>
      <c r="E77" s="111"/>
      <c r="F77" s="60" t="s">
        <v>62</v>
      </c>
      <c r="G77" s="214"/>
      <c r="H77" s="214"/>
      <c r="I77" s="255"/>
      <c r="J77" s="114"/>
    </row>
    <row r="78" spans="1:12" ht="50.25" customHeight="1" thickBot="1" x14ac:dyDescent="0.35">
      <c r="A78" s="102" t="s">
        <v>63</v>
      </c>
      <c r="B78" s="103"/>
      <c r="C78" s="103"/>
      <c r="D78" s="189"/>
      <c r="E78" s="189"/>
      <c r="F78" s="104" t="s">
        <v>64</v>
      </c>
      <c r="G78" s="104"/>
      <c r="H78" s="222"/>
      <c r="I78" s="105"/>
      <c r="J78" s="266"/>
    </row>
    <row r="79" spans="1:12" x14ac:dyDescent="0.3">
      <c r="L79" s="62" t="s">
        <v>169</v>
      </c>
    </row>
    <row r="82" spans="1:10" x14ac:dyDescent="0.3">
      <c r="I82" s="91" t="s">
        <v>163</v>
      </c>
      <c r="J82" s="91" t="s">
        <v>161</v>
      </c>
    </row>
    <row r="83" spans="1:10" x14ac:dyDescent="0.3">
      <c r="A83" s="91" t="s">
        <v>73</v>
      </c>
      <c r="I83" s="91" t="s">
        <v>159</v>
      </c>
      <c r="J83" s="176">
        <v>70</v>
      </c>
    </row>
    <row r="84" spans="1:10" x14ac:dyDescent="0.3">
      <c r="A84" s="91" t="s">
        <v>74</v>
      </c>
      <c r="I84" s="91" t="s">
        <v>160</v>
      </c>
      <c r="J84" s="176">
        <v>70</v>
      </c>
    </row>
    <row r="85" spans="1:10" x14ac:dyDescent="0.3">
      <c r="A85" s="91" t="s">
        <v>75</v>
      </c>
      <c r="I85" s="91" t="s">
        <v>158</v>
      </c>
      <c r="J85" s="176">
        <v>90</v>
      </c>
    </row>
    <row r="86" spans="1:10" x14ac:dyDescent="0.3">
      <c r="A86" s="91" t="s">
        <v>76</v>
      </c>
      <c r="I86" s="91" t="s">
        <v>164</v>
      </c>
      <c r="J86" s="203">
        <v>90</v>
      </c>
    </row>
    <row r="87" spans="1:10" x14ac:dyDescent="0.3">
      <c r="A87" s="91" t="s">
        <v>77</v>
      </c>
      <c r="I87" s="91" t="s">
        <v>157</v>
      </c>
      <c r="J87" s="176">
        <v>110</v>
      </c>
    </row>
    <row r="88" spans="1:10" x14ac:dyDescent="0.3">
      <c r="A88" s="91" t="s">
        <v>78</v>
      </c>
      <c r="I88" s="91" t="s">
        <v>162</v>
      </c>
      <c r="J88" s="176">
        <v>120</v>
      </c>
    </row>
    <row r="89" spans="1:10" x14ac:dyDescent="0.3">
      <c r="A89" s="91" t="s">
        <v>79</v>
      </c>
      <c r="C89" s="91"/>
      <c r="D89" s="91"/>
      <c r="E89" s="176"/>
      <c r="F89" s="176"/>
      <c r="G89" s="176"/>
      <c r="H89" s="176"/>
    </row>
    <row r="90" spans="1:10" x14ac:dyDescent="0.3">
      <c r="A90" s="91" t="s">
        <v>80</v>
      </c>
      <c r="C90" s="91"/>
      <c r="D90" s="91"/>
      <c r="E90" s="176"/>
      <c r="F90" s="176"/>
      <c r="G90" s="176"/>
      <c r="H90" s="176"/>
    </row>
    <row r="91" spans="1:10" x14ac:dyDescent="0.3">
      <c r="A91" s="91" t="s">
        <v>81</v>
      </c>
      <c r="C91" s="91"/>
      <c r="D91" s="91"/>
    </row>
    <row r="92" spans="1:10" x14ac:dyDescent="0.3">
      <c r="A92" s="91" t="s">
        <v>82</v>
      </c>
      <c r="C92" s="91"/>
      <c r="D92" s="91"/>
    </row>
    <row r="93" spans="1:10" x14ac:dyDescent="0.3">
      <c r="A93" s="91" t="s">
        <v>83</v>
      </c>
      <c r="C93" s="91"/>
      <c r="D93" s="91"/>
    </row>
    <row r="94" spans="1:10" x14ac:dyDescent="0.3">
      <c r="A94" s="91" t="s">
        <v>84</v>
      </c>
      <c r="C94" s="91"/>
      <c r="D94" s="91"/>
    </row>
    <row r="95" spans="1:10" x14ac:dyDescent="0.3">
      <c r="A95" s="91" t="s">
        <v>85</v>
      </c>
      <c r="C95" s="91"/>
      <c r="D95" s="91"/>
    </row>
    <row r="96" spans="1:10" x14ac:dyDescent="0.3">
      <c r="A96" s="91" t="s">
        <v>86</v>
      </c>
      <c r="C96" s="91"/>
      <c r="D96" s="91"/>
    </row>
    <row r="97" spans="1:4" x14ac:dyDescent="0.3">
      <c r="A97" s="91" t="s">
        <v>87</v>
      </c>
      <c r="C97" s="91"/>
      <c r="D97" s="91"/>
    </row>
  </sheetData>
  <sheetProtection insertRows="0" deleteRows="0"/>
  <protectedRanges>
    <protectedRange sqref="A8" name="Plage1_3"/>
    <protectedRange sqref="B8" name="Plage1_5"/>
  </protectedRanges>
  <autoFilter ref="C7:M7"/>
  <mergeCells count="4">
    <mergeCell ref="C2:G2"/>
    <mergeCell ref="F3:G3"/>
    <mergeCell ref="A5:G5"/>
    <mergeCell ref="A75:D75"/>
  </mergeCells>
  <dataValidations count="4">
    <dataValidation type="list" allowBlank="1" showInputMessage="1" showErrorMessage="1" sqref="F3:H3">
      <formula1>"Sélectionner dans la liste déroulante,Demande de paiement n°1, Demande de paiement n°2, Solde"</formula1>
    </dataValidation>
    <dataValidation type="list" allowBlank="1" showInputMessage="1" showErrorMessage="1" sqref="B8:B73">
      <formula1>"FonctionnementN1,FonctionnementN2,FonctionnementN3"</formula1>
    </dataValidation>
    <dataValidation type="list" allowBlank="1" showInputMessage="1" showErrorMessage="1" sqref="K73">
      <formula1>"oui,non"</formula1>
    </dataValidation>
    <dataValidation type="list" allowBlank="1" showInputMessage="1" showErrorMessage="1" sqref="L81 G8:G73 F73">
      <formula1>$I$83:$I$88</formula1>
    </dataValidation>
  </dataValidations>
  <pageMargins left="0.7" right="0.7" top="0.75" bottom="0.75" header="0.3" footer="0.3"/>
  <pageSetup paperSize="9" scale="35"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Présentation!$B$17:$B$25</xm:f>
          </x14:formula1>
          <xm:sqref>A8:A73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L97"/>
  <sheetViews>
    <sheetView view="pageBreakPreview" zoomScaleNormal="100" zoomScaleSheetLayoutView="100" workbookViewId="0">
      <pane ySplit="7" topLeftCell="A8" activePane="bottomLeft" state="frozen"/>
      <selection activeCell="D1" sqref="D1"/>
      <selection pane="bottomLeft" activeCell="L81" sqref="L81"/>
    </sheetView>
  </sheetViews>
  <sheetFormatPr baseColWidth="10" defaultColWidth="11.5546875" defaultRowHeight="14.4" x14ac:dyDescent="0.3"/>
  <cols>
    <col min="1" max="1" width="16.5546875" style="62" customWidth="1"/>
    <col min="2" max="2" width="18.109375" style="62" customWidth="1"/>
    <col min="3" max="3" width="22.109375" style="62" customWidth="1"/>
    <col min="4" max="4" width="40.33203125" style="62" customWidth="1"/>
    <col min="5" max="5" width="23.6640625" style="62" customWidth="1"/>
    <col min="6" max="6" width="15.6640625" style="62" customWidth="1"/>
    <col min="7" max="7" width="17.44140625" style="62" customWidth="1"/>
    <col min="8" max="8" width="20.6640625" style="62" customWidth="1"/>
    <col min="9" max="11" width="19.44140625" style="62" customWidth="1"/>
    <col min="12" max="12" width="17.6640625" style="62" customWidth="1"/>
    <col min="13" max="16384" width="11.5546875" style="62"/>
  </cols>
  <sheetData>
    <row r="1" spans="1:12" ht="15.6" x14ac:dyDescent="0.3">
      <c r="A1" s="42" t="s">
        <v>98</v>
      </c>
      <c r="B1" s="43"/>
      <c r="C1" s="43"/>
      <c r="D1" s="206"/>
      <c r="E1" s="206"/>
      <c r="F1" s="206"/>
    </row>
    <row r="2" spans="1:12" x14ac:dyDescent="0.3">
      <c r="A2" s="213" t="s">
        <v>51</v>
      </c>
      <c r="B2" s="381">
        <f>Présentation!B11</f>
        <v>0</v>
      </c>
      <c r="C2" s="382"/>
      <c r="D2" s="382"/>
      <c r="E2" s="384"/>
      <c r="F2" s="174"/>
    </row>
    <row r="3" spans="1:12" x14ac:dyDescent="0.3">
      <c r="A3" s="213"/>
      <c r="B3" s="205"/>
      <c r="C3" s="205"/>
      <c r="D3" s="391"/>
      <c r="E3" s="385"/>
      <c r="F3" s="267"/>
    </row>
    <row r="4" spans="1:12" x14ac:dyDescent="0.3">
      <c r="A4" s="206"/>
      <c r="B4" s="206"/>
      <c r="C4" s="206"/>
      <c r="D4" s="206"/>
      <c r="E4" s="206"/>
      <c r="F4" s="206"/>
    </row>
    <row r="5" spans="1:12" ht="45.6" customHeight="1" x14ac:dyDescent="0.3">
      <c r="A5" s="386"/>
      <c r="B5" s="341"/>
      <c r="C5" s="341"/>
      <c r="D5" s="341"/>
      <c r="E5" s="341"/>
      <c r="F5" s="341"/>
    </row>
    <row r="6" spans="1:12" ht="13.5" customHeight="1" x14ac:dyDescent="0.3">
      <c r="H6" s="95"/>
      <c r="I6" s="95"/>
      <c r="J6" s="95"/>
      <c r="K6" s="95"/>
      <c r="L6" s="95"/>
    </row>
    <row r="7" spans="1:12" ht="80.25" customHeight="1" x14ac:dyDescent="0.3">
      <c r="A7" s="97" t="s">
        <v>69</v>
      </c>
      <c r="B7" s="97" t="s">
        <v>100</v>
      </c>
      <c r="C7" s="96" t="s">
        <v>97</v>
      </c>
      <c r="D7" s="97" t="s">
        <v>40</v>
      </c>
      <c r="E7" s="97" t="s">
        <v>53</v>
      </c>
      <c r="F7" s="173" t="s">
        <v>192</v>
      </c>
      <c r="G7" s="97" t="s">
        <v>194</v>
      </c>
      <c r="H7" s="97" t="s">
        <v>195</v>
      </c>
      <c r="I7" s="97" t="s">
        <v>52</v>
      </c>
      <c r="J7" s="98" t="s">
        <v>39</v>
      </c>
      <c r="K7" s="307" t="s">
        <v>193</v>
      </c>
    </row>
    <row r="8" spans="1:12" s="186" customFormat="1" x14ac:dyDescent="0.3">
      <c r="A8" s="131"/>
      <c r="B8" s="236"/>
      <c r="C8" s="127"/>
      <c r="D8" s="146"/>
      <c r="E8" s="157"/>
      <c r="F8" s="157"/>
      <c r="G8" s="158"/>
      <c r="H8" s="158"/>
      <c r="I8" s="147"/>
      <c r="J8" s="147"/>
      <c r="K8" s="306"/>
    </row>
    <row r="9" spans="1:12" s="186" customFormat="1" x14ac:dyDescent="0.3">
      <c r="A9" s="146"/>
      <c r="B9" s="155"/>
      <c r="C9" s="127"/>
      <c r="D9" s="190"/>
      <c r="E9" s="159"/>
      <c r="F9" s="159"/>
      <c r="G9" s="158"/>
      <c r="H9" s="158"/>
      <c r="I9" s="147"/>
      <c r="J9" s="147"/>
      <c r="K9" s="147"/>
    </row>
    <row r="10" spans="1:12" s="186" customFormat="1" x14ac:dyDescent="0.3">
      <c r="A10" s="146"/>
      <c r="B10" s="155"/>
      <c r="C10" s="127"/>
      <c r="D10" s="190"/>
      <c r="E10" s="159"/>
      <c r="F10" s="159"/>
      <c r="G10" s="158"/>
      <c r="H10" s="158"/>
      <c r="I10" s="147"/>
      <c r="J10" s="147"/>
      <c r="K10" s="147"/>
    </row>
    <row r="11" spans="1:12" s="186" customFormat="1" x14ac:dyDescent="0.3">
      <c r="A11" s="146"/>
      <c r="B11" s="155"/>
      <c r="C11" s="127"/>
      <c r="D11" s="146"/>
      <c r="E11" s="160"/>
      <c r="F11" s="160"/>
      <c r="G11" s="161"/>
      <c r="H11" s="161"/>
      <c r="I11" s="147"/>
      <c r="J11" s="147"/>
      <c r="K11" s="147"/>
    </row>
    <row r="12" spans="1:12" s="186" customFormat="1" x14ac:dyDescent="0.3">
      <c r="A12" s="146"/>
      <c r="B12" s="155"/>
      <c r="C12" s="127"/>
      <c r="D12" s="191"/>
      <c r="E12" s="157"/>
      <c r="F12" s="157"/>
      <c r="G12" s="163"/>
      <c r="H12" s="163"/>
      <c r="I12" s="147"/>
      <c r="J12" s="147"/>
      <c r="K12" s="147"/>
    </row>
    <row r="13" spans="1:12" s="186" customFormat="1" x14ac:dyDescent="0.3">
      <c r="A13" s="146"/>
      <c r="B13" s="155"/>
      <c r="C13" s="127"/>
      <c r="D13" s="192"/>
      <c r="E13" s="165"/>
      <c r="F13" s="165"/>
      <c r="G13" s="163"/>
      <c r="H13" s="163"/>
      <c r="I13" s="147"/>
      <c r="J13" s="147"/>
      <c r="K13" s="147"/>
    </row>
    <row r="14" spans="1:12" s="186" customFormat="1" x14ac:dyDescent="0.3">
      <c r="A14" s="146"/>
      <c r="B14" s="155"/>
      <c r="C14" s="127"/>
      <c r="D14" s="190"/>
      <c r="E14" s="159"/>
      <c r="F14" s="159"/>
      <c r="G14" s="158"/>
      <c r="H14" s="158"/>
      <c r="I14" s="147"/>
      <c r="J14" s="147"/>
      <c r="K14" s="147"/>
    </row>
    <row r="15" spans="1:12" s="186" customFormat="1" x14ac:dyDescent="0.3">
      <c r="A15" s="146"/>
      <c r="B15" s="155"/>
      <c r="C15" s="127"/>
      <c r="D15" s="190"/>
      <c r="E15" s="159"/>
      <c r="F15" s="159"/>
      <c r="G15" s="158"/>
      <c r="H15" s="158"/>
      <c r="I15" s="147"/>
      <c r="J15" s="147"/>
      <c r="K15" s="147"/>
    </row>
    <row r="16" spans="1:12" s="186" customFormat="1" x14ac:dyDescent="0.3">
      <c r="A16" s="146"/>
      <c r="B16" s="155"/>
      <c r="C16" s="127"/>
      <c r="D16" s="193"/>
      <c r="E16" s="159"/>
      <c r="F16" s="159"/>
      <c r="G16" s="166"/>
      <c r="H16" s="166"/>
      <c r="I16" s="147"/>
      <c r="J16" s="147"/>
      <c r="K16" s="147"/>
    </row>
    <row r="17" spans="1:11" s="186" customFormat="1" x14ac:dyDescent="0.3">
      <c r="A17" s="146"/>
      <c r="B17" s="155"/>
      <c r="C17" s="127"/>
      <c r="D17" s="193"/>
      <c r="E17" s="159"/>
      <c r="F17" s="159"/>
      <c r="G17" s="166"/>
      <c r="H17" s="166"/>
      <c r="I17" s="147"/>
      <c r="J17" s="147"/>
      <c r="K17" s="147"/>
    </row>
    <row r="18" spans="1:11" s="186" customFormat="1" x14ac:dyDescent="0.3">
      <c r="A18" s="146"/>
      <c r="B18" s="155"/>
      <c r="C18" s="127"/>
      <c r="D18" s="148"/>
      <c r="E18" s="168"/>
      <c r="F18" s="168"/>
      <c r="G18" s="169"/>
      <c r="H18" s="169"/>
      <c r="I18" s="147"/>
      <c r="J18" s="147"/>
      <c r="K18" s="147"/>
    </row>
    <row r="19" spans="1:11" s="186" customFormat="1" x14ac:dyDescent="0.3">
      <c r="A19" s="146"/>
      <c r="B19" s="155"/>
      <c r="C19" s="127"/>
      <c r="D19" s="194"/>
      <c r="E19" s="159"/>
      <c r="F19" s="159"/>
      <c r="G19" s="166"/>
      <c r="H19" s="166"/>
      <c r="I19" s="147"/>
      <c r="J19" s="147"/>
      <c r="K19" s="147"/>
    </row>
    <row r="20" spans="1:11" s="186" customFormat="1" x14ac:dyDescent="0.3">
      <c r="A20" s="146"/>
      <c r="B20" s="155"/>
      <c r="C20" s="127"/>
      <c r="D20" s="194"/>
      <c r="E20" s="159"/>
      <c r="F20" s="159"/>
      <c r="G20" s="166"/>
      <c r="H20" s="166"/>
      <c r="I20" s="147"/>
      <c r="J20" s="147"/>
      <c r="K20" s="147"/>
    </row>
    <row r="21" spans="1:11" s="186" customFormat="1" x14ac:dyDescent="0.3">
      <c r="A21" s="146"/>
      <c r="B21" s="155"/>
      <c r="C21" s="127"/>
      <c r="D21" s="194"/>
      <c r="E21" s="159"/>
      <c r="F21" s="159"/>
      <c r="G21" s="166"/>
      <c r="H21" s="166"/>
      <c r="I21" s="147"/>
      <c r="J21" s="147"/>
      <c r="K21" s="147"/>
    </row>
    <row r="22" spans="1:11" s="186" customFormat="1" x14ac:dyDescent="0.3">
      <c r="A22" s="146"/>
      <c r="B22" s="155"/>
      <c r="C22" s="127"/>
      <c r="D22" s="194"/>
      <c r="E22" s="159"/>
      <c r="F22" s="159"/>
      <c r="G22" s="166"/>
      <c r="H22" s="166"/>
      <c r="I22" s="147"/>
      <c r="J22" s="147"/>
      <c r="K22" s="147"/>
    </row>
    <row r="23" spans="1:11" s="186" customFormat="1" x14ac:dyDescent="0.3">
      <c r="A23" s="146"/>
      <c r="B23" s="155"/>
      <c r="C23" s="127"/>
      <c r="D23" s="195"/>
      <c r="E23" s="170"/>
      <c r="F23" s="170"/>
      <c r="G23" s="158"/>
      <c r="H23" s="158"/>
      <c r="I23" s="147"/>
      <c r="J23" s="147"/>
      <c r="K23" s="147"/>
    </row>
    <row r="24" spans="1:11" s="186" customFormat="1" x14ac:dyDescent="0.3">
      <c r="A24" s="146"/>
      <c r="B24" s="155"/>
      <c r="C24" s="127"/>
      <c r="D24" s="196"/>
      <c r="E24" s="159"/>
      <c r="F24" s="159"/>
      <c r="G24" s="166"/>
      <c r="H24" s="166"/>
      <c r="I24" s="147"/>
      <c r="J24" s="147"/>
      <c r="K24" s="147"/>
    </row>
    <row r="25" spans="1:11" s="186" customFormat="1" x14ac:dyDescent="0.3">
      <c r="A25" s="146"/>
      <c r="B25" s="155"/>
      <c r="C25" s="127"/>
      <c r="D25" s="194"/>
      <c r="E25" s="159"/>
      <c r="F25" s="159"/>
      <c r="G25" s="166"/>
      <c r="H25" s="166"/>
      <c r="I25" s="147"/>
      <c r="J25" s="147"/>
      <c r="K25" s="147"/>
    </row>
    <row r="26" spans="1:11" s="186" customFormat="1" x14ac:dyDescent="0.3">
      <c r="A26" s="146"/>
      <c r="B26" s="155"/>
      <c r="C26" s="127"/>
      <c r="D26" s="194"/>
      <c r="E26" s="159"/>
      <c r="F26" s="159"/>
      <c r="G26" s="166"/>
      <c r="H26" s="166"/>
      <c r="I26" s="147"/>
      <c r="J26" s="147"/>
      <c r="K26" s="147"/>
    </row>
    <row r="27" spans="1:11" s="186" customFormat="1" x14ac:dyDescent="0.3">
      <c r="A27" s="146"/>
      <c r="B27" s="155"/>
      <c r="C27" s="127"/>
      <c r="D27" s="194"/>
      <c r="E27" s="159"/>
      <c r="F27" s="159"/>
      <c r="G27" s="166"/>
      <c r="H27" s="166"/>
      <c r="I27" s="147"/>
      <c r="J27" s="147"/>
      <c r="K27" s="147"/>
    </row>
    <row r="28" spans="1:11" s="186" customFormat="1" x14ac:dyDescent="0.3">
      <c r="A28" s="146"/>
      <c r="B28" s="155"/>
      <c r="C28" s="127"/>
      <c r="D28" s="193"/>
      <c r="E28" s="159"/>
      <c r="F28" s="159"/>
      <c r="G28" s="166"/>
      <c r="H28" s="166"/>
      <c r="I28" s="147"/>
      <c r="J28" s="147"/>
      <c r="K28" s="147"/>
    </row>
    <row r="29" spans="1:11" s="186" customFormat="1" x14ac:dyDescent="0.3">
      <c r="A29" s="146"/>
      <c r="B29" s="155"/>
      <c r="C29" s="127"/>
      <c r="D29" s="193"/>
      <c r="E29" s="159"/>
      <c r="F29" s="159"/>
      <c r="G29" s="166"/>
      <c r="H29" s="166"/>
      <c r="I29" s="147"/>
      <c r="J29" s="147"/>
      <c r="K29" s="147"/>
    </row>
    <row r="30" spans="1:11" s="186" customFormat="1" x14ac:dyDescent="0.3">
      <c r="A30" s="146"/>
      <c r="B30" s="155"/>
      <c r="C30" s="127"/>
      <c r="D30" s="193"/>
      <c r="E30" s="171"/>
      <c r="F30" s="171"/>
      <c r="G30" s="166"/>
      <c r="H30" s="166"/>
      <c r="I30" s="147"/>
      <c r="J30" s="147"/>
      <c r="K30" s="147"/>
    </row>
    <row r="31" spans="1:11" s="186" customFormat="1" x14ac:dyDescent="0.3">
      <c r="A31" s="146"/>
      <c r="B31" s="155"/>
      <c r="C31" s="127"/>
      <c r="D31" s="194"/>
      <c r="E31" s="159"/>
      <c r="F31" s="159"/>
      <c r="G31" s="166"/>
      <c r="H31" s="166"/>
      <c r="I31" s="147"/>
      <c r="J31" s="147"/>
      <c r="K31" s="147"/>
    </row>
    <row r="32" spans="1:11" s="186" customFormat="1" x14ac:dyDescent="0.3">
      <c r="A32" s="146"/>
      <c r="B32" s="155"/>
      <c r="C32" s="127"/>
      <c r="D32" s="194"/>
      <c r="E32" s="159"/>
      <c r="F32" s="159"/>
      <c r="G32" s="166"/>
      <c r="H32" s="166"/>
      <c r="I32" s="147"/>
      <c r="J32" s="147"/>
      <c r="K32" s="147"/>
    </row>
    <row r="33" spans="1:11" s="186" customFormat="1" x14ac:dyDescent="0.3">
      <c r="A33" s="146"/>
      <c r="B33" s="155"/>
      <c r="C33" s="127"/>
      <c r="D33" s="194"/>
      <c r="E33" s="159"/>
      <c r="F33" s="159"/>
      <c r="G33" s="166"/>
      <c r="H33" s="166"/>
      <c r="I33" s="147"/>
      <c r="J33" s="147"/>
      <c r="K33" s="147"/>
    </row>
    <row r="34" spans="1:11" s="186" customFormat="1" x14ac:dyDescent="0.3">
      <c r="A34" s="146"/>
      <c r="B34" s="155"/>
      <c r="C34" s="127"/>
      <c r="D34" s="194"/>
      <c r="E34" s="159"/>
      <c r="F34" s="159"/>
      <c r="G34" s="166"/>
      <c r="H34" s="166"/>
      <c r="I34" s="147"/>
      <c r="J34" s="147"/>
      <c r="K34" s="147"/>
    </row>
    <row r="35" spans="1:11" s="186" customFormat="1" x14ac:dyDescent="0.3">
      <c r="A35" s="146"/>
      <c r="B35" s="155"/>
      <c r="C35" s="127"/>
      <c r="D35" s="194"/>
      <c r="E35" s="170"/>
      <c r="F35" s="170"/>
      <c r="G35" s="166"/>
      <c r="H35" s="166"/>
      <c r="I35" s="147"/>
      <c r="J35" s="147"/>
      <c r="K35" s="147"/>
    </row>
    <row r="36" spans="1:11" s="186" customFormat="1" x14ac:dyDescent="0.3">
      <c r="A36" s="146"/>
      <c r="B36" s="155"/>
      <c r="C36" s="127"/>
      <c r="D36" s="194"/>
      <c r="E36" s="170"/>
      <c r="F36" s="170"/>
      <c r="G36" s="166"/>
      <c r="H36" s="166"/>
      <c r="I36" s="147"/>
      <c r="J36" s="147"/>
      <c r="K36" s="147"/>
    </row>
    <row r="37" spans="1:11" s="186" customFormat="1" x14ac:dyDescent="0.3">
      <c r="A37" s="146"/>
      <c r="B37" s="155"/>
      <c r="C37" s="127"/>
      <c r="D37" s="194"/>
      <c r="E37" s="170"/>
      <c r="F37" s="170"/>
      <c r="G37" s="166"/>
      <c r="H37" s="166"/>
      <c r="I37" s="147"/>
      <c r="J37" s="147"/>
      <c r="K37" s="147"/>
    </row>
    <row r="38" spans="1:11" s="186" customFormat="1" x14ac:dyDescent="0.3">
      <c r="A38" s="146"/>
      <c r="B38" s="155"/>
      <c r="C38" s="127"/>
      <c r="D38" s="194"/>
      <c r="E38" s="170"/>
      <c r="F38" s="170"/>
      <c r="G38" s="166"/>
      <c r="H38" s="166"/>
      <c r="I38" s="147"/>
      <c r="J38" s="147"/>
      <c r="K38" s="147"/>
    </row>
    <row r="39" spans="1:11" s="186" customFormat="1" x14ac:dyDescent="0.3">
      <c r="A39" s="146"/>
      <c r="B39" s="155"/>
      <c r="C39" s="127"/>
      <c r="D39" s="194"/>
      <c r="E39" s="170"/>
      <c r="F39" s="170"/>
      <c r="G39" s="166"/>
      <c r="H39" s="166"/>
      <c r="I39" s="147"/>
      <c r="J39" s="147"/>
      <c r="K39" s="147"/>
    </row>
    <row r="40" spans="1:11" s="186" customFormat="1" x14ac:dyDescent="0.3">
      <c r="A40" s="146"/>
      <c r="B40" s="155"/>
      <c r="C40" s="127"/>
      <c r="D40" s="194"/>
      <c r="E40" s="170"/>
      <c r="F40" s="170"/>
      <c r="G40" s="166"/>
      <c r="H40" s="166"/>
      <c r="I40" s="147"/>
      <c r="J40" s="147"/>
      <c r="K40" s="147"/>
    </row>
    <row r="41" spans="1:11" s="186" customFormat="1" x14ac:dyDescent="0.3">
      <c r="A41" s="146"/>
      <c r="B41" s="155"/>
      <c r="C41" s="127"/>
      <c r="D41" s="194"/>
      <c r="E41" s="170"/>
      <c r="F41" s="170"/>
      <c r="G41" s="166"/>
      <c r="H41" s="166"/>
      <c r="I41" s="147"/>
      <c r="J41" s="147"/>
      <c r="K41" s="147"/>
    </row>
    <row r="42" spans="1:11" s="186" customFormat="1" x14ac:dyDescent="0.3">
      <c r="A42" s="146"/>
      <c r="B42" s="155"/>
      <c r="C42" s="127"/>
      <c r="D42" s="194"/>
      <c r="E42" s="170"/>
      <c r="F42" s="170"/>
      <c r="G42" s="166"/>
      <c r="H42" s="166"/>
      <c r="I42" s="147"/>
      <c r="J42" s="147"/>
      <c r="K42" s="147"/>
    </row>
    <row r="43" spans="1:11" s="186" customFormat="1" x14ac:dyDescent="0.3">
      <c r="A43" s="146"/>
      <c r="B43" s="155"/>
      <c r="C43" s="127"/>
      <c r="D43" s="194"/>
      <c r="E43" s="170"/>
      <c r="F43" s="170"/>
      <c r="G43" s="166"/>
      <c r="H43" s="166"/>
      <c r="I43" s="147"/>
      <c r="J43" s="147"/>
      <c r="K43" s="147"/>
    </row>
    <row r="44" spans="1:11" s="186" customFormat="1" x14ac:dyDescent="0.3">
      <c r="A44" s="146"/>
      <c r="B44" s="155"/>
      <c r="C44" s="127"/>
      <c r="D44" s="194"/>
      <c r="E44" s="170"/>
      <c r="F44" s="170"/>
      <c r="G44" s="166"/>
      <c r="H44" s="166"/>
      <c r="I44" s="147"/>
      <c r="J44" s="147"/>
      <c r="K44" s="147"/>
    </row>
    <row r="45" spans="1:11" s="186" customFormat="1" x14ac:dyDescent="0.3">
      <c r="A45" s="146"/>
      <c r="B45" s="155"/>
      <c r="C45" s="127"/>
      <c r="D45" s="194"/>
      <c r="E45" s="170"/>
      <c r="F45" s="170"/>
      <c r="G45" s="166"/>
      <c r="H45" s="166"/>
      <c r="I45" s="147"/>
      <c r="J45" s="147"/>
      <c r="K45" s="147"/>
    </row>
    <row r="46" spans="1:11" s="186" customFormat="1" x14ac:dyDescent="0.3">
      <c r="A46" s="146"/>
      <c r="B46" s="155"/>
      <c r="C46" s="127"/>
      <c r="D46" s="194"/>
      <c r="E46" s="170"/>
      <c r="F46" s="170"/>
      <c r="G46" s="166"/>
      <c r="H46" s="166"/>
      <c r="I46" s="147"/>
      <c r="J46" s="147"/>
      <c r="K46" s="147"/>
    </row>
    <row r="47" spans="1:11" s="186" customFormat="1" x14ac:dyDescent="0.3">
      <c r="A47" s="146"/>
      <c r="B47" s="155"/>
      <c r="C47" s="127"/>
      <c r="D47" s="194"/>
      <c r="E47" s="170"/>
      <c r="F47" s="170"/>
      <c r="G47" s="166"/>
      <c r="H47" s="166"/>
      <c r="I47" s="147"/>
      <c r="J47" s="147"/>
      <c r="K47" s="147"/>
    </row>
    <row r="48" spans="1:11" s="186" customFormat="1" x14ac:dyDescent="0.3">
      <c r="A48" s="146"/>
      <c r="B48" s="155"/>
      <c r="C48" s="127"/>
      <c r="D48" s="194"/>
      <c r="E48" s="170"/>
      <c r="F48" s="170"/>
      <c r="G48" s="166"/>
      <c r="H48" s="166"/>
      <c r="I48" s="147"/>
      <c r="J48" s="147"/>
      <c r="K48" s="147"/>
    </row>
    <row r="49" spans="1:11" s="186" customFormat="1" x14ac:dyDescent="0.3">
      <c r="A49" s="146"/>
      <c r="B49" s="155"/>
      <c r="C49" s="127"/>
      <c r="D49" s="194"/>
      <c r="E49" s="170"/>
      <c r="F49" s="170"/>
      <c r="G49" s="166"/>
      <c r="H49" s="166"/>
      <c r="I49" s="147"/>
      <c r="J49" s="147"/>
      <c r="K49" s="147"/>
    </row>
    <row r="50" spans="1:11" s="186" customFormat="1" x14ac:dyDescent="0.3">
      <c r="A50" s="146"/>
      <c r="B50" s="155"/>
      <c r="C50" s="127"/>
      <c r="D50" s="194"/>
      <c r="E50" s="170"/>
      <c r="F50" s="170"/>
      <c r="G50" s="166"/>
      <c r="H50" s="166"/>
      <c r="I50" s="147"/>
      <c r="J50" s="147"/>
      <c r="K50" s="147"/>
    </row>
    <row r="51" spans="1:11" s="186" customFormat="1" x14ac:dyDescent="0.3">
      <c r="A51" s="146"/>
      <c r="B51" s="155"/>
      <c r="C51" s="127"/>
      <c r="D51" s="194"/>
      <c r="E51" s="170"/>
      <c r="F51" s="170"/>
      <c r="G51" s="166"/>
      <c r="H51" s="166"/>
      <c r="I51" s="147"/>
      <c r="J51" s="147"/>
      <c r="K51" s="147"/>
    </row>
    <row r="52" spans="1:11" s="186" customFormat="1" x14ac:dyDescent="0.3">
      <c r="A52" s="146"/>
      <c r="B52" s="155"/>
      <c r="C52" s="127"/>
      <c r="D52" s="194"/>
      <c r="E52" s="170"/>
      <c r="F52" s="170"/>
      <c r="G52" s="166"/>
      <c r="H52" s="166"/>
      <c r="I52" s="147"/>
      <c r="J52" s="147"/>
      <c r="K52" s="147"/>
    </row>
    <row r="53" spans="1:11" s="186" customFormat="1" x14ac:dyDescent="0.3">
      <c r="A53" s="146"/>
      <c r="B53" s="155"/>
      <c r="C53" s="127"/>
      <c r="D53" s="194"/>
      <c r="E53" s="170"/>
      <c r="F53" s="170"/>
      <c r="G53" s="166"/>
      <c r="H53" s="166"/>
      <c r="I53" s="147"/>
      <c r="J53" s="147"/>
      <c r="K53" s="147"/>
    </row>
    <row r="54" spans="1:11" s="186" customFormat="1" x14ac:dyDescent="0.3">
      <c r="A54" s="146"/>
      <c r="B54" s="155"/>
      <c r="C54" s="127"/>
      <c r="D54" s="194"/>
      <c r="E54" s="170"/>
      <c r="F54" s="170"/>
      <c r="G54" s="166"/>
      <c r="H54" s="166"/>
      <c r="I54" s="147"/>
      <c r="J54" s="147"/>
      <c r="K54" s="147"/>
    </row>
    <row r="55" spans="1:11" s="186" customFormat="1" x14ac:dyDescent="0.3">
      <c r="A55" s="146"/>
      <c r="B55" s="155"/>
      <c r="C55" s="127"/>
      <c r="D55" s="194"/>
      <c r="E55" s="170"/>
      <c r="F55" s="170"/>
      <c r="G55" s="166"/>
      <c r="H55" s="166"/>
      <c r="I55" s="147"/>
      <c r="J55" s="147"/>
      <c r="K55" s="147"/>
    </row>
    <row r="56" spans="1:11" s="186" customFormat="1" x14ac:dyDescent="0.3">
      <c r="A56" s="146"/>
      <c r="B56" s="155"/>
      <c r="C56" s="127"/>
      <c r="D56" s="194"/>
      <c r="E56" s="170"/>
      <c r="F56" s="170"/>
      <c r="G56" s="166"/>
      <c r="H56" s="166"/>
      <c r="I56" s="147"/>
      <c r="J56" s="147"/>
      <c r="K56" s="147"/>
    </row>
    <row r="57" spans="1:11" s="186" customFormat="1" x14ac:dyDescent="0.3">
      <c r="A57" s="146"/>
      <c r="B57" s="155"/>
      <c r="C57" s="127"/>
      <c r="D57" s="194"/>
      <c r="E57" s="170"/>
      <c r="F57" s="170"/>
      <c r="G57" s="166"/>
      <c r="H57" s="166"/>
      <c r="I57" s="147"/>
      <c r="J57" s="147"/>
      <c r="K57" s="147"/>
    </row>
    <row r="58" spans="1:11" s="186" customFormat="1" x14ac:dyDescent="0.3">
      <c r="A58" s="146"/>
      <c r="B58" s="155"/>
      <c r="C58" s="127"/>
      <c r="D58" s="194"/>
      <c r="E58" s="170"/>
      <c r="F58" s="170"/>
      <c r="G58" s="166"/>
      <c r="H58" s="166"/>
      <c r="I58" s="147"/>
      <c r="J58" s="147"/>
      <c r="K58" s="147"/>
    </row>
    <row r="59" spans="1:11" s="186" customFormat="1" x14ac:dyDescent="0.3">
      <c r="A59" s="146"/>
      <c r="B59" s="155"/>
      <c r="C59" s="127"/>
      <c r="D59" s="194"/>
      <c r="E59" s="170"/>
      <c r="F59" s="170"/>
      <c r="G59" s="166"/>
      <c r="H59" s="166"/>
      <c r="I59" s="147"/>
      <c r="J59" s="147"/>
      <c r="K59" s="147"/>
    </row>
    <row r="60" spans="1:11" s="186" customFormat="1" x14ac:dyDescent="0.3">
      <c r="A60" s="146"/>
      <c r="B60" s="155"/>
      <c r="C60" s="127"/>
      <c r="D60" s="194"/>
      <c r="E60" s="170"/>
      <c r="F60" s="170"/>
      <c r="G60" s="166"/>
      <c r="H60" s="166"/>
      <c r="I60" s="147"/>
      <c r="J60" s="147"/>
      <c r="K60" s="147"/>
    </row>
    <row r="61" spans="1:11" s="186" customFormat="1" x14ac:dyDescent="0.3">
      <c r="A61" s="146"/>
      <c r="B61" s="155"/>
      <c r="C61" s="127"/>
      <c r="D61" s="194"/>
      <c r="E61" s="170"/>
      <c r="F61" s="170"/>
      <c r="G61" s="166"/>
      <c r="H61" s="166"/>
      <c r="I61" s="147"/>
      <c r="J61" s="147"/>
      <c r="K61" s="147"/>
    </row>
    <row r="62" spans="1:11" s="186" customFormat="1" x14ac:dyDescent="0.3">
      <c r="A62" s="146"/>
      <c r="B62" s="155"/>
      <c r="C62" s="127"/>
      <c r="D62" s="194"/>
      <c r="E62" s="170"/>
      <c r="F62" s="170"/>
      <c r="G62" s="166"/>
      <c r="H62" s="166"/>
      <c r="I62" s="147"/>
      <c r="J62" s="147"/>
      <c r="K62" s="147"/>
    </row>
    <row r="63" spans="1:11" s="186" customFormat="1" x14ac:dyDescent="0.3">
      <c r="A63" s="146"/>
      <c r="B63" s="155"/>
      <c r="C63" s="127"/>
      <c r="D63" s="194"/>
      <c r="E63" s="171"/>
      <c r="F63" s="171"/>
      <c r="G63" s="166"/>
      <c r="H63" s="166"/>
      <c r="I63" s="147"/>
      <c r="J63" s="147"/>
      <c r="K63" s="147"/>
    </row>
    <row r="64" spans="1:11" s="186" customFormat="1" x14ac:dyDescent="0.3">
      <c r="A64" s="146"/>
      <c r="B64" s="155"/>
      <c r="C64" s="127"/>
      <c r="D64" s="197"/>
      <c r="E64" s="171"/>
      <c r="F64" s="171"/>
      <c r="G64" s="172"/>
      <c r="H64" s="172"/>
      <c r="I64" s="147"/>
      <c r="J64" s="147"/>
      <c r="K64" s="147"/>
    </row>
    <row r="65" spans="1:12" x14ac:dyDescent="0.3">
      <c r="A65" s="146"/>
      <c r="B65" s="155"/>
      <c r="C65" s="127"/>
      <c r="D65" s="108"/>
      <c r="E65" s="108"/>
      <c r="F65" s="175"/>
      <c r="G65" s="107"/>
      <c r="H65" s="107"/>
      <c r="I65" s="147"/>
      <c r="J65" s="147"/>
      <c r="K65" s="147"/>
    </row>
    <row r="66" spans="1:12" x14ac:dyDescent="0.3">
      <c r="A66" s="146"/>
      <c r="B66" s="155"/>
      <c r="C66" s="127"/>
      <c r="D66" s="108"/>
      <c r="E66" s="108"/>
      <c r="F66" s="175"/>
      <c r="G66" s="107"/>
      <c r="H66" s="107"/>
      <c r="I66" s="147"/>
      <c r="J66" s="147"/>
      <c r="K66" s="147"/>
    </row>
    <row r="67" spans="1:12" x14ac:dyDescent="0.3">
      <c r="A67" s="146"/>
      <c r="B67" s="155"/>
      <c r="C67" s="127"/>
      <c r="D67" s="108"/>
      <c r="E67" s="108"/>
      <c r="F67" s="175"/>
      <c r="G67" s="107"/>
      <c r="H67" s="107"/>
      <c r="I67" s="147"/>
      <c r="J67" s="147"/>
      <c r="K67" s="147"/>
    </row>
    <row r="68" spans="1:12" x14ac:dyDescent="0.3">
      <c r="A68" s="146"/>
      <c r="B68" s="155"/>
      <c r="C68" s="127"/>
      <c r="D68" s="108"/>
      <c r="E68" s="108"/>
      <c r="F68" s="175"/>
      <c r="G68" s="107"/>
      <c r="H68" s="107"/>
      <c r="I68" s="147"/>
      <c r="J68" s="147"/>
      <c r="K68" s="147"/>
    </row>
    <row r="69" spans="1:12" x14ac:dyDescent="0.3">
      <c r="A69" s="146"/>
      <c r="B69" s="155"/>
      <c r="C69" s="127"/>
      <c r="D69" s="108"/>
      <c r="E69" s="108"/>
      <c r="F69" s="175"/>
      <c r="G69" s="107"/>
      <c r="H69" s="107"/>
      <c r="I69" s="147"/>
      <c r="J69" s="147"/>
      <c r="K69" s="147"/>
    </row>
    <row r="70" spans="1:12" x14ac:dyDescent="0.3">
      <c r="A70" s="146"/>
      <c r="B70" s="155"/>
      <c r="C70" s="127"/>
      <c r="D70" s="108"/>
      <c r="E70" s="108"/>
      <c r="F70" s="175"/>
      <c r="G70" s="107"/>
      <c r="H70" s="107"/>
      <c r="I70" s="147"/>
      <c r="J70" s="147"/>
      <c r="K70" s="147"/>
    </row>
    <row r="71" spans="1:12" ht="15" thickBot="1" x14ac:dyDescent="0.35">
      <c r="A71" s="146"/>
      <c r="B71" s="155"/>
      <c r="C71" s="127"/>
      <c r="D71" s="109"/>
      <c r="E71" s="109"/>
      <c r="F71" s="109"/>
      <c r="G71" s="110"/>
      <c r="H71" s="110"/>
      <c r="I71" s="147"/>
      <c r="J71" s="147"/>
      <c r="K71" s="147"/>
    </row>
    <row r="72" spans="1:12" ht="15" thickBot="1" x14ac:dyDescent="0.35">
      <c r="A72" s="146"/>
      <c r="B72" s="155"/>
      <c r="C72" s="127"/>
      <c r="D72" s="109"/>
      <c r="E72" s="109"/>
      <c r="F72" s="109"/>
      <c r="G72" s="110"/>
      <c r="H72" s="110"/>
      <c r="I72" s="147"/>
      <c r="J72" s="147"/>
      <c r="K72" s="147"/>
    </row>
    <row r="73" spans="1:12" ht="19.95" customHeight="1" x14ac:dyDescent="0.3">
      <c r="A73" s="393"/>
      <c r="B73" s="393"/>
      <c r="C73" s="393"/>
      <c r="D73" s="393"/>
      <c r="E73" s="249"/>
      <c r="F73" s="249"/>
      <c r="G73" s="99">
        <f>SUM(G8:G72)</f>
        <v>0</v>
      </c>
      <c r="H73" s="99">
        <f>SUM(H8:H72)</f>
        <v>0</v>
      </c>
      <c r="I73" s="254"/>
      <c r="J73" s="254"/>
      <c r="K73" s="254"/>
    </row>
    <row r="74" spans="1:12" ht="15.6" customHeight="1" thickBot="1" x14ac:dyDescent="0.35">
      <c r="A74" s="392"/>
      <c r="B74" s="392"/>
      <c r="C74" s="392"/>
      <c r="D74" s="392"/>
    </row>
    <row r="75" spans="1:12" ht="56.25" customHeight="1" x14ac:dyDescent="0.3">
      <c r="A75" s="390"/>
      <c r="B75" s="390"/>
      <c r="C75" s="390"/>
      <c r="D75" s="390"/>
      <c r="E75" s="101"/>
      <c r="F75" s="101"/>
      <c r="G75" s="187"/>
      <c r="H75" s="113"/>
    </row>
    <row r="76" spans="1:12" ht="37.5" customHeight="1" x14ac:dyDescent="0.3">
      <c r="A76" s="188" t="s">
        <v>59</v>
      </c>
      <c r="B76" s="214"/>
      <c r="C76" s="111"/>
      <c r="D76" s="112"/>
      <c r="E76" s="60"/>
      <c r="F76" s="60"/>
      <c r="G76" s="255"/>
      <c r="H76" s="114"/>
    </row>
    <row r="77" spans="1:12" ht="39" customHeight="1" x14ac:dyDescent="0.3">
      <c r="A77" s="188" t="s">
        <v>61</v>
      </c>
      <c r="B77" s="214"/>
      <c r="C77" s="111"/>
      <c r="D77" s="112"/>
      <c r="E77" s="214"/>
      <c r="F77" s="214"/>
      <c r="G77" s="255"/>
      <c r="H77" s="114"/>
    </row>
    <row r="78" spans="1:12" ht="50.25" customHeight="1" thickBot="1" x14ac:dyDescent="0.35">
      <c r="A78" s="102" t="s">
        <v>63</v>
      </c>
      <c r="B78" s="103"/>
      <c r="C78" s="189"/>
      <c r="D78" s="268"/>
      <c r="E78" s="104"/>
      <c r="F78" s="104"/>
      <c r="G78" s="105"/>
      <c r="H78" s="266"/>
    </row>
    <row r="80" spans="1:12" x14ac:dyDescent="0.3">
      <c r="L80" s="62" t="s">
        <v>168</v>
      </c>
    </row>
    <row r="83" spans="3:3" x14ac:dyDescent="0.3">
      <c r="C83" s="91" t="s">
        <v>73</v>
      </c>
    </row>
    <row r="84" spans="3:3" x14ac:dyDescent="0.3">
      <c r="C84" s="91" t="s">
        <v>74</v>
      </c>
    </row>
    <row r="85" spans="3:3" x14ac:dyDescent="0.3">
      <c r="C85" s="91" t="s">
        <v>75</v>
      </c>
    </row>
    <row r="86" spans="3:3" x14ac:dyDescent="0.3">
      <c r="C86" s="91" t="s">
        <v>76</v>
      </c>
    </row>
    <row r="87" spans="3:3" x14ac:dyDescent="0.3">
      <c r="C87" s="91" t="s">
        <v>77</v>
      </c>
    </row>
    <row r="88" spans="3:3" x14ac:dyDescent="0.3">
      <c r="C88" s="91" t="s">
        <v>78</v>
      </c>
    </row>
    <row r="89" spans="3:3" x14ac:dyDescent="0.3">
      <c r="C89" s="91" t="s">
        <v>79</v>
      </c>
    </row>
    <row r="90" spans="3:3" x14ac:dyDescent="0.3">
      <c r="C90" s="91" t="s">
        <v>80</v>
      </c>
    </row>
    <row r="91" spans="3:3" x14ac:dyDescent="0.3">
      <c r="C91" s="91" t="s">
        <v>81</v>
      </c>
    </row>
    <row r="92" spans="3:3" x14ac:dyDescent="0.3">
      <c r="C92" s="91" t="s">
        <v>82</v>
      </c>
    </row>
    <row r="93" spans="3:3" x14ac:dyDescent="0.3">
      <c r="C93" s="91" t="s">
        <v>83</v>
      </c>
    </row>
    <row r="94" spans="3:3" x14ac:dyDescent="0.3">
      <c r="C94" s="91" t="s">
        <v>84</v>
      </c>
    </row>
    <row r="95" spans="3:3" x14ac:dyDescent="0.3">
      <c r="C95" s="91" t="s">
        <v>85</v>
      </c>
    </row>
    <row r="96" spans="3:3" x14ac:dyDescent="0.3">
      <c r="C96" s="91" t="s">
        <v>86</v>
      </c>
    </row>
    <row r="97" spans="3:3" x14ac:dyDescent="0.3">
      <c r="C97" s="91" t="s">
        <v>87</v>
      </c>
    </row>
  </sheetData>
  <sheetProtection insertRows="0" deleteRows="0"/>
  <protectedRanges>
    <protectedRange sqref="A8" name="Plage1_3"/>
    <protectedRange sqref="B8" name="Plage1_5"/>
  </protectedRanges>
  <autoFilter ref="C7:L7"/>
  <mergeCells count="6">
    <mergeCell ref="A5:F5"/>
    <mergeCell ref="D3:E3"/>
    <mergeCell ref="B2:E2"/>
    <mergeCell ref="A75:D75"/>
    <mergeCell ref="A74:D74"/>
    <mergeCell ref="A73:D73"/>
  </mergeCells>
  <dataValidations count="3">
    <dataValidation type="list" allowBlank="1" showInputMessage="1" showErrorMessage="1" sqref="I8:J73">
      <formula1>"oui,non"</formula1>
    </dataValidation>
    <dataValidation type="list" allowBlank="1" showInputMessage="1" showErrorMessage="1" sqref="B8:B72">
      <formula1>$C$83:$C$97</formula1>
    </dataValidation>
    <dataValidation type="list" allowBlank="1" showInputMessage="1" showErrorMessage="1" sqref="D3:F3">
      <formula1>"Sélectionner dans la liste déroulante,Demande de paiement n°1, Demande de paiement n°2, Solde"</formula1>
    </dataValidation>
  </dataValidations>
  <pageMargins left="0.7" right="0.7" top="0.75" bottom="0.75" header="0.3" footer="0.3"/>
  <pageSetup paperSize="9" scale="34"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Présentation!$A$31:$A$39</xm:f>
          </x14:formula1>
          <xm:sqref>C8:C72</xm:sqref>
        </x14:dataValidation>
        <x14:dataValidation type="list" allowBlank="1" showInputMessage="1" showErrorMessage="1">
          <x14:formula1>
            <xm:f>Présentation!$B$17:$B$25</xm:f>
          </x14:formula1>
          <xm:sqref>A8:A72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d3dff3a7-c15d-4d3f-ad8a-52053a4a867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C810AB71163E249A7265B4B9D44F812" ma:contentTypeVersion="15" ma:contentTypeDescription="Crée un document." ma:contentTypeScope="" ma:versionID="39350a0c6620614362c6c68339bebf0b">
  <xsd:schema xmlns:xsd="http://www.w3.org/2001/XMLSchema" xmlns:xs="http://www.w3.org/2001/XMLSchema" xmlns:p="http://schemas.microsoft.com/office/2006/metadata/properties" xmlns:ns3="d3dff3a7-c15d-4d3f-ad8a-52053a4a8675" xmlns:ns4="669be1a7-d053-4e5c-a95c-8c583a2cebdc" targetNamespace="http://schemas.microsoft.com/office/2006/metadata/properties" ma:root="true" ma:fieldsID="b609f9f4066660456d3446ac6355949c" ns3:_="" ns4:_="">
    <xsd:import namespace="d3dff3a7-c15d-4d3f-ad8a-52053a4a8675"/>
    <xsd:import namespace="669be1a7-d053-4e5c-a95c-8c583a2cebd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dff3a7-c15d-4d3f-ad8a-52053a4a86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69be1a7-d053-4e5c-a95c-8c583a2cebdc" elementFormDefault="qualified">
    <xsd:import namespace="http://schemas.microsoft.com/office/2006/documentManagement/types"/>
    <xsd:import namespace="http://schemas.microsoft.com/office/infopath/2007/PartnerControls"/>
    <xsd:element name="SharedWithUsers" ma:index="12"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Partagé avec détails" ma:internalName="SharedWithDetails" ma:readOnly="true">
      <xsd:simpleType>
        <xsd:restriction base="dms:Note">
          <xsd:maxLength value="255"/>
        </xsd:restriction>
      </xsd:simpleType>
    </xsd:element>
    <xsd:element name="SharingHintHash" ma:index="14"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6F4154-520D-4467-903E-788F557EEC6B}">
  <ds:schemaRefs>
    <ds:schemaRef ds:uri="http://schemas.microsoft.com/sharepoint/v3/contenttype/forms"/>
  </ds:schemaRefs>
</ds:datastoreItem>
</file>

<file path=customXml/itemProps2.xml><?xml version="1.0" encoding="utf-8"?>
<ds:datastoreItem xmlns:ds="http://schemas.openxmlformats.org/officeDocument/2006/customXml" ds:itemID="{ABABDD22-4851-41C3-B48D-7028CE6399C4}">
  <ds:schemaRefs>
    <ds:schemaRef ds:uri="http://schemas.microsoft.com/office/2006/documentManagement/types"/>
    <ds:schemaRef ds:uri="http://schemas.openxmlformats.org/package/2006/metadata/core-properties"/>
    <ds:schemaRef ds:uri="http://purl.org/dc/dcmitype/"/>
    <ds:schemaRef ds:uri="d3dff3a7-c15d-4d3f-ad8a-52053a4a8675"/>
    <ds:schemaRef ds:uri="http://purl.org/dc/elements/1.1/"/>
    <ds:schemaRef ds:uri="http://schemas.microsoft.com/office/2006/metadata/properties"/>
    <ds:schemaRef ds:uri="669be1a7-d053-4e5c-a95c-8c583a2cebdc"/>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F95E9F0B-9B67-4AFB-8AC9-6D9EF7B9E3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dff3a7-c15d-4d3f-ad8a-52053a4a8675"/>
    <ds:schemaRef ds:uri="669be1a7-d053-4e5c-a95c-8c583a2ceb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11</vt:i4>
      </vt:variant>
    </vt:vector>
  </HeadingPairs>
  <TitlesOfParts>
    <vt:vector size="22" baseType="lpstr">
      <vt:lpstr>Présentation</vt:lpstr>
      <vt:lpstr>Postes de dépenses</vt:lpstr>
      <vt:lpstr>A1 - Dépenses de personnel</vt:lpstr>
      <vt:lpstr>A1b - Dépenses de personnel -12</vt:lpstr>
      <vt:lpstr>A1c - Frais de transport</vt:lpstr>
      <vt:lpstr>A1d -Frais de transport au réel</vt:lpstr>
      <vt:lpstr>A1e - Frais de repas</vt:lpstr>
      <vt:lpstr>A1f - Frais d'hébergement</vt:lpstr>
      <vt:lpstr>A2 -Dépenses sur facturation</vt:lpstr>
      <vt:lpstr>A3 - Recettes réalisées</vt:lpstr>
      <vt:lpstr>Synthèse des dépenses</vt:lpstr>
      <vt:lpstr>'A1 - Dépenses de personnel'!Zone_d_impression</vt:lpstr>
      <vt:lpstr>'A1b - Dépenses de personnel -12'!Zone_d_impression</vt:lpstr>
      <vt:lpstr>'A1c - Frais de transport'!Zone_d_impression</vt:lpstr>
      <vt:lpstr>'A1d -Frais de transport au réel'!Zone_d_impression</vt:lpstr>
      <vt:lpstr>'A1e - Frais de repas'!Zone_d_impression</vt:lpstr>
      <vt:lpstr>'A1f - Frais d''hébergement'!Zone_d_impression</vt:lpstr>
      <vt:lpstr>'A2 -Dépenses sur facturation'!Zone_d_impression</vt:lpstr>
      <vt:lpstr>'A3 - Recettes réalisées'!Zone_d_impression</vt:lpstr>
      <vt:lpstr>'Postes de dépenses'!Zone_d_impression</vt:lpstr>
      <vt:lpstr>Présentation!Zone_d_impression</vt:lpstr>
      <vt:lpstr>'Synthèse des dépenses'!Zone_d_impression</vt:lpstr>
    </vt:vector>
  </TitlesOfParts>
  <Company>Conseil NPdCP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SKUBICH Louise</dc:creator>
  <cp:lastModifiedBy>Utilisateur Windows</cp:lastModifiedBy>
  <dcterms:created xsi:type="dcterms:W3CDTF">2017-07-31T09:28:07Z</dcterms:created>
  <dcterms:modified xsi:type="dcterms:W3CDTF">2024-06-20T12:49:56Z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0x010100DC810AB71163E249A7265B4B9D44F812</vt:lpwstr>
  </property>
</Properties>
</file>